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y_Sibbeston\Desktop\"/>
    </mc:Choice>
  </mc:AlternateContent>
  <xr:revisionPtr revIDLastSave="0" documentId="8_{EC7A8A4F-2A94-4491-BC4C-8293059DE200}" xr6:coauthVersionLast="47" xr6:coauthVersionMax="47" xr10:uidLastSave="{00000000-0000-0000-0000-000000000000}"/>
  <bookViews>
    <workbookView xWindow="-120" yWindow="-120" windowWidth="20730" windowHeight="11160" tabRatio="924" activeTab="1" xr2:uid="{FB4E516B-E7ED-48AC-9405-1A4EFD8B413F}"/>
  </bookViews>
  <sheets>
    <sheet name="Contributions" sheetId="49" r:id="rId1"/>
    <sheet name="Expenses" sheetId="48" r:id="rId2"/>
    <sheet name="Dehcho" sheetId="24" r:id="rId3"/>
    <sheet name="Frame Lk" sheetId="27" r:id="rId4"/>
    <sheet name="Great Slave" sheetId="28" r:id="rId5"/>
    <sheet name="HR North" sheetId="29" r:id="rId6"/>
    <sheet name="HR South" sheetId="30" r:id="rId7"/>
    <sheet name="IN Boot Lk" sheetId="31" r:id="rId8"/>
    <sheet name="IN Twin Lk" sheetId="32" r:id="rId9"/>
    <sheet name="Kam Lk" sheetId="33" r:id="rId10"/>
    <sheet name="Mack Delta" sheetId="22" r:id="rId11"/>
    <sheet name="Monfwi" sheetId="34" r:id="rId12"/>
    <sheet name="Nahendeh" sheetId="35" r:id="rId13"/>
    <sheet name="Nunakput" sheetId="26" r:id="rId14"/>
    <sheet name="Range Lk" sheetId="37" r:id="rId15"/>
    <sheet name="Sahtu" sheetId="25" r:id="rId16"/>
    <sheet name="Thebacha" sheetId="38" r:id="rId17"/>
    <sheet name="TNW" sheetId="39" r:id="rId18"/>
    <sheet name="YK Centre" sheetId="40" r:id="rId19"/>
    <sheet name="YK North" sheetId="41" r:id="rId20"/>
    <sheet name="YK South" sheetId="42" r:id="rId21"/>
  </sheets>
  <definedNames>
    <definedName name="ExternalData_1" localSheetId="1" hidden="1">Expenses!$A$2:$O$1138</definedName>
    <definedName name="ExternalData_2" localSheetId="0" hidden="1">'Contributions'!$A$1:$H$512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ntRBonnetrouge_948a549e-6a99-414b-b4cf-235a03e4a76e" name="ContRBonnetrouge" connection="Query - ContRBonnetrouge1"/>
          <x15:modelTable id="ExpRBonnetrouge_b10cec82-960f-4584-8404-567247197767" name="ExpRBonnetrouge" connection="Query - ExpRBonnetrouge1"/>
          <x15:modelTable id="ContRLafferty_91639818-5898-4a97-a0e7-079dd73dd1e4" name="ContRLafferty" connection="Query - ContRLafferty1"/>
          <x15:modelTable id="ExpRLafferty_9f9fbac5-2872-4156-9835-3bbae9e2dee6" name="ExpRLafferty" connection="Query - ExpRLafferty1"/>
          <x15:modelTable id="ContSVandell_845fa253-71a3-4e1d-a6a1-5e6dbe585f48" name="ContSVandell" connection="Query - ContSVandell1"/>
          <x15:modelTable id="ExpSVandell_7f60043d-60d7-41c6-9324-61814a362851" name="ExpSVandell" connection="Query - ExpSVandell1"/>
          <x15:modelTable id="ContSYakeleya_5eea3c82-b05c-4964-8c22-6cfee8b31f94" name="ContSYakeleya" connection="Query - ContSYakeleya1"/>
          <x15:modelTable id="ExpSYakeleya_4375fc0d-e726-465b-bdb7-cfc64ac9b05c" name="ExpSYakeleya" connection="Query - ExpSYakeleya1"/>
          <x15:modelTable id="ContDCornfield_63708056-ef33-4161-8d16-db6f299d86ae" name="ContDCornfield" connection="Query - ContDCornfield1"/>
          <x15:modelTable id="ExpDCornfield_19e4b734-814a-4e10-91d8-fa8d3bedf1b7" name="ExpDCornfield" connection="Query - ExpDCornfield1"/>
          <x15:modelTable id="ContJMorse_eadf91d0-0249-43c8-92e4-817b5113c712" name="ContJMorse" connection="Query - ContJMorse1"/>
          <x15:modelTable id="ExpJMorse_54537af2-2903-4199-bd32-66996e8befa7" name="ExpJMorse" connection="Query - ExpJMorse1"/>
          <x15:modelTable id="ContJStanley_1dfef346-0fe5-4fae-a056-102fd065537e" name="ContJStanley" connection="Query - ContJStanley1"/>
          <x15:modelTable id="ExpJStanley_f76e1ae3-2a1c-4b54-ad0d-173a6bb78e3d" name="ExpJStanley" connection="Query - ExpJStanley1"/>
          <x15:modelTable id="ExpSTracey_822ce5bc-dc09-4fd6-b6b9-b6be2b4414d6" name="ExpSTracey" connection="Query - ExpSTracey1"/>
          <x15:modelTable id="ContSTracey_24f0d66b-9ab3-4d2e-ae26-95a7dca58c3c" name="ContSTracey" connection="Query - ContSTracey1"/>
          <x15:modelTable id="ContSWray_2a7772c7-5678-40bc-bedc-86aff487979e" name="ContSWray" connection="Query - ContSWray1"/>
          <x15:modelTable id="ExpSWray_e32fbdd8-b07d-4904-a718-8835bbb2d9e2" name="ExpSWray" connection="Query - ExpSWray1"/>
          <x15:modelTable id="ContSArdenSmith_2513e1b7-6bcb-4f27-bad4-51ee7fdf3452" name="ContSArdenSmith" connection="Query - ContSArdenSmith1"/>
          <x15:modelTable id="ExpSArdenSmith_5097792d-c182-4aad-b6fc-ae106f43176c" name="ExpSArdenSmith" connection="Query - ExpSArdenSmith1"/>
          <x15:modelTable id="ContJLawrance_b5b4f6ce-66d7-49ed-8897-27a2e0e548ce" name="ContJLawrance" connection="Query - ContJLawrance1"/>
          <x15:modelTable id="ExpJLawrance_ddc86e6e-5a38-4fcb-bfba-852c73430e06" name="ExpJLawrance" connection="Query - ExpJLawrance1"/>
          <x15:modelTable id="ContKNokleby_f1d97b6d-b8e7-459a-a28f-d15248a02ba9" name="ContKNokleby" connection="Query - ContKNokleby1"/>
          <x15:modelTable id="ExpKNokleby_62eeb2f6-c1a0-4091-8017-f97e616ceb4b" name="ExpKNokleby" connection="Query - ExpKNokleby1"/>
          <x15:modelTable id="ContKReid_c1bcaadb-a73b-461f-acb3-89444bd74bec" name="ContKReid" connection="Query - ContKReid1"/>
          <x15:modelTable id="ExpKReid_f97272a9-dc6f-4d2a-95a1-67cb9d000bea" name="ExpKReid" connection="Query - ExpKReid1"/>
          <x15:modelTable id="ContGMcMeekin_49b2322e-4eed-4da9-9d82-c35239c363e2" name="ContGMcMeekin" connection="Query - ContGMcMeekin1"/>
          <x15:modelTable id="ExpGMcMeekin_1fc8aa7c-8c36-45c3-a47c-dacb11fec60c" name="ExpGMcMeekin" connection="Query - ExpGMcMeekin1"/>
          <x15:modelTable id="ContRJSimpson_bd5e6f16-1dc9-4a64-8c42-b8b09b057953" name="ContRJSimpson" connection="Query - ContRJSimpson1"/>
          <x15:modelTable id="ExpRJSimpson_ddc4be83-9d58-4de2-8c6e-bebd97ecc482" name="ExpRJSimpson" connection="Query - ExpRJSimpson1"/>
          <x15:modelTable id="ExpMWallington_8237f04d-a403-49f5-83c4-45c7bbf998b0" name="ExpMWallington" connection="Query - ExpMWallington1"/>
          <x15:modelTable id="ContMWallington_e1ddec81-915e-4c2b-b277-812f43382f84" name="ContMWallington" connection="Query - ContMWallington1"/>
          <x15:modelTable id="ExpHWiedemann_d2f6d056-9e39-4ac5-b302-21021eca6c09" name="ExpHWiedemann" connection="Query - ExpHWiedemann1"/>
          <x15:modelTable id="ContHWiedemann_a3a17f50-1db3-44ab-a7fb-fb2c1e2fd280" name="ContHWiedemann" connection="Query - ContHWiedemann1"/>
          <x15:modelTable id="ContVMcKay_c2ebd9f7-2a52-41fe-b1c6-f76a466579f9" name="ContVMcKay" connection="Query - ContVMcKay1"/>
          <x15:modelTable id="ExpVMcKay_6aad317f-c4fb-4f0e-8c38-701378fc4c70" name="ExpVMcKay" connection="Query - ExpVMcKay1"/>
          <x15:modelTable id="ContWSchumann_de870878-0f6f-439e-9aae-3ce6b5a0a5f4" name="ContWSchumann" connection="Query - ContWSchumann1"/>
          <x15:modelTable id="ExpWSchumann_18c5b8a8-8622-4463-bccf-0daa28fad86e" name="ExpWSchumann" connection="Query - ExpWSchumann1"/>
          <x15:modelTable id="ContRSimpson_17e007b5-9755-4996-a0e3-94158e325479" name="ContRSimpson" connection="Query - ContRSimpson1"/>
          <x15:modelTable id="ExpRSimpson_4b2a9b94-9944-47b8-9971-3f1817e4ccbb" name="ExpRSimpson" connection="Query - ExpRSimpson1"/>
          <x15:modelTable id="ContDArchie_8bd687b9-962f-46e5-8360-905217fe79c7" name="ContDArchie" connection="Query - ContDArchie1"/>
          <x15:modelTable id="ExpDArchie_36a0db2f-0931-424f-a9d5-71e42ae9b1c6" name="ExpDArchie" connection="Query - ExpDArchie1"/>
          <x15:modelTable id="ContDRodgers_13ddf5ac-75a1-4e12-89d4-bb9b60581588" name="ContDRodgers" connection="Query - ContDRodgers1"/>
          <x15:modelTable id="ExpDRodgers_29551107-f033-4db3-b1e7-079058cffeec" name="ExpDRodgers" connection="Query - ExpDRodgers1"/>
          <x15:modelTable id="ContSRoss_b51b3426-39b5-4ade-912a-763f0af39426" name="ContSRoss" connection="Query - ContSRoss1"/>
          <x15:modelTable id="ExpSRoss_179c2835-0bc3-4cc7-944a-de6675f42560" name="ExpSRoss" connection="Query - ExpSRoss1"/>
          <x15:modelTable id="ContLMcLeod_2e98d8f8-b87f-4280-bab4-295d90a6cb2a" name="ContLMcLeod" connection="Query - ContLMcLeod1"/>
          <x15:modelTable id="ExpLMcLeod_dbf9818b-9900-407f-aef0-0c762f14c200" name="ExpLMcLeod" connection="Query - ExpLMcLeod1"/>
          <x15:modelTable id="ContLSemmler_66bc4513-f79f-4a31-abf8-f0faf9e3d1b4" name="ContLSemmler" connection="Query - ContLSemmler1"/>
          <x15:modelTable id="ExpLSemmler_1925931b-b15b-4cda-9560-b8cc3ca59dac" name="ExpLSemmler" connection="Query - ExpLSemmler1"/>
          <x15:modelTable id="ContCCleveland_7e77e439-eb34-4e55-b2d7-96cf81e81ebd" name="ContCCleveland" connection="Query - ContCCleveland1"/>
          <x15:modelTable id="ExpCCleveland_11067c87-1c28-4cca-a0ba-8052888d9e84" name="ExpCCleveland" connection="Query - ExpCCleveland1"/>
          <x15:modelTable id="ContFBlake_e0326302-d11f-4438-ab51-185f211f7b83" name="ContFBlake" connection="Query - ContFBlake1"/>
          <x15:modelTable id="ExpFBlake_a3965670-314f-443a-9821-1aa069d9ad03" name="ExpFBlake" connection="Query - ExpFBlake1"/>
          <x15:modelTable id="ContGNerysoo_31e5337a-b395-4771-85bb-dad4071a9fc2" name="ContGNerysoo" connection="Query - ContGNerysoo1"/>
          <x15:modelTable id="ExpGNerysoo_ffeaaad8-3c75-41a8-8375-c042a6266a2f" name="ExpGNerysoo" connection="Query - ExpGNerysoo1"/>
          <x15:modelTable id="ContRRoss_77513545-911f-4928-8c42-f688efa6adb0" name="ContRRoss" connection="Query - ContRRoss1"/>
          <x15:modelTable id="ExpRRoss_d289f562-2e1d-404d-a0ba-3617cb9a1ff5" name="ExpRRoss" connection="Query - ExpRRoss1"/>
          <x15:modelTable id="ContJWeyallonArmstrong_5eb70c1b-c8c4-4742-a548-676b477bfbab" name="ContJWeyallonArmstrong" connection="Query - ContJWeyallonArmstrong1"/>
          <x15:modelTable id="ExpJWeyallonArmstrong_8b0722eb-dc14-435a-a4dc-cd28ccf25bd9" name="ExpJWeyallonArmstrong" connection="Query - ExpJWeyallonArmstrong1"/>
          <x15:modelTable id="ContSAllen_b1672878-b2b8-4053-9682-a926c3ae6db7" name="ContSAllen" connection="Query - ContSAllen1"/>
          <x15:modelTable id="ExpSAllen_7a0114c9-00ae-4bc3-9867-a088c0b3143f" name="ExpSAllen" connection="Query - ExpSAllen1"/>
          <x15:modelTable id="ContJCampbell_bf845b91-0b84-40b5-ba3d-92c67e924582" name="ContJCampbell" connection="Query - ContJCampbell1"/>
          <x15:modelTable id="ExpJCampbell_02b6774a-bc74-4c46-8a5b-6b8b54fe384b" name="ExpJCampbell" connection="Query - ExpJCampbell1"/>
          <x15:modelTable id="ContMCliMichaud_5f6bf3d9-bba6-4ca1-9fdd-f4ea4bd9d544" name="ContMCliMichaud" connection="Query - ContMCliMichaud1"/>
          <x15:modelTable id="ExpMCliMichaud_76787bc5-2ebd-4076-8f68-798976d2fcf0" name="ExpMCliMichaud" connection="Query - ExpMCliMichaud1"/>
          <x15:modelTable id="ContHDeneron_902c3d38-08a2-456f-83fb-f8a5bf195085" name="ContHDeneron" connection="Query - ContHDeneron1"/>
          <x15:modelTable id="ExpHDeneron_9ab679c9-0f47-48c6-9e90-bf807a918009" name="ExpHDeneron" connection="Query - ExpHDeneron1"/>
          <x15:modelTable id="ContSThompson_16e9559a-8361-4a90-ae77-c245a518bb6a" name="ContSThompson" connection="Query - ContSThompson1"/>
          <x15:modelTable id="ExpSThompson_222cb07e-7957-49e2-8f63-1368e30edc7b" name="ExpSThompson" connection="Query - ExpSThompson1"/>
          <x15:modelTable id="ContLWright_24e097cd-f6cd-4a86-82e1-d9fd834282a0" name="ContLWright" connection="Query - ContLWright1"/>
          <x15:modelTable id="ExpLWright_9be26c30-cbe7-44c5-9c3a-ba943ccd7ff7" name="ExpLWright" connection="Query - ExpLWright1"/>
          <x15:modelTable id="ContLKuptana_c294b016-46ca-4881-85ae-ac79615387ea" name="ContLKuptana" connection="Query - ContLKuptana1"/>
          <x15:modelTable id="ExpLKuptana_52335dce-12d1-444a-8702-405f5a0236b6" name="ExpLKuptana" connection="Query - ExpLKuptana1"/>
          <x15:modelTable id="ContVTeddy_908d57a9-cdd4-42b7-8b34-90e70261340a" name="ContVTeddy" connection="Query - ContVTeddy1"/>
          <x15:modelTable id="ExpVTeddy_c6fba9a0-9db5-4d79-9cb6-56229f632d29" name="ExpVTeddy" connection="Query - ExpVTeddy1"/>
          <x15:modelTable id="ContAReid_22145fe9-a6b0-479e-a1ca-4d247c6febdb" name="ContAReid" connection="Query - ContAReid1"/>
          <x15:modelTable id="ExpAReid_3b9d980c-724c-49da-88ee-3563ba164f7b" name="ExpAReid" connection="Query - ExpAReid1"/>
          <x15:modelTable id="ContNSok_c5496222-5042-43a4-97a4-5799f3e2d07d" name="ContNSok" connection="Query - ContNSok1"/>
          <x15:modelTable id="ExpNSok_7a828f18-5ba4-48b1-a548-81a2b151d1bf" name="ExpNSok" connection="Query - ExpNSok1"/>
          <x15:modelTable id="ContKTestart_6f446683-6727-49bc-8f83-9fda64364a86" name="ContKTestart" connection="Query - ContKTestart1"/>
          <x15:modelTable id="ExpKTestart_dc5c432e-646a-49d8-91ab-8427dc81fc8a" name="ExpKTestart" connection="Query - ExpKTestart1"/>
          <x15:modelTable id="ContPChinna_0f681d2a-6140-4cbe-81c6-77234ceb6530" name="ContPChinna" connection="Query - ContPChinna1"/>
          <x15:modelTable id="ExpPChinna_08269e39-3e32-4f8b-9539-6a3df2f42906" name="ExpPChinna" connection="Query - ExpPChinna1"/>
          <x15:modelTable id="ContDMcNeely_5a571515-2d5b-49d3-9290-62a8e4c61636" name="ContDMcNeely" connection="Query - ContDMcNeely1"/>
          <x15:modelTable id="ExpDMcNeely_20708810-1c89-4285-8023-65248d28a338" name="ExpDMcNeely" connection="Query - ExpDMcNeely1"/>
          <x15:modelTable id="ContDPierrot_502ba8fc-f05c-47b1-9971-b20b6a50e598" name="ContDPierrot" connection="Query - ContDPierrot1"/>
          <x15:modelTable id="ExpDPierrot_87c373fc-cf1c-4970-97e7-20ec7284df42" name="ExpDPierrot" connection="Query - ExpDPierrot1"/>
          <x15:modelTable id="ContCBenwell_5ee1e76c-9399-405e-a080-7315b62ded96" name="ContCBenwell" connection="Query - ContCBenwell1"/>
          <x15:modelTable id="ExpCBenwell_44f6dc06-9fb0-4409-b25a-0499a0244e4d" name="ExpCBenwell" connection="Query - ExpCBenwell1"/>
          <x15:modelTable id="ContJMacDonald_5b69ae78-3fba-4a64-85c9-576177e4e4c5" name="ContJMacDonald" connection="Query - ContJMacDonald1"/>
          <x15:modelTable id="ExpJMacDonald_9e43a24f-1a47-48c0-b7b8-7f167302449c" name="ExpJMacDonald" connection="Query - ExpJMacDonald1"/>
          <x15:modelTable id="ContFMartselos_f4a3051c-0f90-49b0-bfdd-f4b33b132899" name="ContFMartselos" connection="Query - ContFMartselos1"/>
          <x15:modelTable id="ExpFMartselos_7ce3d744-baba-437f-856b-82050721310e" name="ExpFMartselos" connection="Query - ExpFMartselos1"/>
          <x15:modelTable id="ContNDelorme_86413493-5ee2-410b-9efc-ad4de3fa8c33" name="ContNDelorme" connection="Query - ContNDelorme1"/>
          <x15:modelTable id="ExpNDelorme_b74656b4-d3ad-4b97-a7bd-0e03bef58e73" name="ExpNDelorme" connection="Query - ExpNDelorme1"/>
          <x15:modelTable id="ContREdjericon_e7891da8-8001-400b-abaa-a7bbc914bb99" name="ContREdjericon" connection="Query - ContREdjericon1"/>
          <x15:modelTable id="ExpREdjericon_166aec8d-a14c-4537-a0ed-d08e548cda8d" name="ExpREdjericon" connection="Query - ExpREdjericon1"/>
          <x15:modelTable id="ContAChenemu_ed158b41-56ea-4c26-aa2e-bd317009d903" name="ContAChenemu" connection="Query - ContAChenemu1"/>
          <x15:modelTable id="ExpAChenemu_dc8a0ae6-ae48-48d2-a041-23818b093311" name="ExpAChenemu" connection="Query - ExpAChenemu1"/>
          <x15:modelTable id="ContRHawkins_8531a2d8-4f2b-42a7-982f-0ffa6b2a6ac2" name="ContRHawkins" connection="Query - ContRHawkins1"/>
          <x15:modelTable id="ExpRHawkins_ea11c07a-bfae-4815-b1b0-aff046454427" name="ExpRHawkins" connection="Query - ExpRHawkins1"/>
          <x15:modelTable id="ContMSpence_89e34b1f-02b2-4253-9c77-66779ddcb7b3" name="ContMSpence" connection="Query - ContMSpence1"/>
          <x15:modelTable id="ExpMSpence_25fcc699-260c-48b9-851e-26402f2372c3" name="ExpMSpence" connection="Query - ExpMSpence1"/>
          <x15:modelTable id="ContJHowe_2c091b7a-2e12-4383-a313-07feb0518632" name="ContJHowe" connection="Query - ContJHowe1"/>
          <x15:modelTable id="ExpJHowe_571c21b3-bf5a-4ebb-aa8e-552254ba312c" name="ExpJHowe" connection="Query - ExpJHowe1"/>
          <x15:modelTable id="ContSMorgan_27501bdb-8db6-4d7e-88c6-d0d87b2992da" name="ContSMorgan" connection="Query - ContSMorgan1"/>
          <x15:modelTable id="ExpSMorgan_92d9f364-d3f3-41a3-a5db-d42b5204c779" name="ExpSMorgan" connection="Query - ExpSMorgan1"/>
          <x15:modelTable id="ContBValpy_0a87388b-3a05-4731-9511-5b3e2c5446fd" name="ContBValpy" connection="Query - ContBValpy1"/>
          <x15:modelTable id="ExpBValpy_b7febaae-3e57-4a70-9640-2207d07315e0" name="ExpBValpy" connection="Query - ExpBValpy1"/>
          <x15:modelTable id="ContCWawzonek_4a5e0aef-06aa-4fd9-83f8-93d671d95b4c" name="ContCWawzonek" connection="Query - ContCWawzonek1"/>
          <x15:modelTable id="ExpCWawzonek_f51c3755-190c-41ed-bb13-06d7436ed1eb" name="ExpCWawzonek" connection="Query - ExpCWawzonek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6" l="1"/>
  <c r="E24" i="26"/>
  <c r="J1139" i="48"/>
  <c r="O1139" i="48"/>
  <c r="F30" i="40" l="1"/>
  <c r="E30" i="40"/>
  <c r="F40" i="25" l="1"/>
  <c r="E40" i="25"/>
  <c r="F43" i="26" l="1"/>
  <c r="E43" i="26"/>
  <c r="E94" i="35" l="1"/>
  <c r="F198" i="35"/>
  <c r="E198" i="35"/>
  <c r="F122" i="35" l="1"/>
  <c r="E122" i="35"/>
  <c r="F65" i="35" l="1"/>
  <c r="E65" i="35"/>
  <c r="I72" i="35"/>
  <c r="I73" i="35" s="1"/>
  <c r="F115" i="27" l="1"/>
  <c r="E115" i="27"/>
  <c r="F54" i="24" l="1"/>
  <c r="E54" i="24"/>
  <c r="F77" i="28" l="1"/>
  <c r="E77" i="28"/>
  <c r="J34" i="27"/>
  <c r="F34" i="27"/>
  <c r="E34" i="27"/>
  <c r="F75" i="27"/>
  <c r="E75" i="27"/>
  <c r="F70" i="39"/>
  <c r="E70" i="39"/>
  <c r="F37" i="38"/>
  <c r="E37" i="38"/>
  <c r="F66" i="22"/>
  <c r="E66" i="22"/>
  <c r="F26" i="22"/>
  <c r="E26" i="22"/>
  <c r="F57" i="32"/>
  <c r="E57" i="32"/>
  <c r="F26" i="31"/>
  <c r="E26" i="31"/>
  <c r="F72" i="40"/>
  <c r="E72" i="40"/>
  <c r="F133" i="40" l="1"/>
  <c r="E133" i="40"/>
  <c r="F11" i="39"/>
  <c r="E11" i="39"/>
  <c r="F108" i="25"/>
  <c r="E108" i="25"/>
  <c r="F169" i="35"/>
  <c r="E169" i="35"/>
  <c r="F44" i="35" l="1"/>
  <c r="E44" i="35"/>
  <c r="F71" i="31" l="1"/>
  <c r="E71" i="31"/>
  <c r="F50" i="28" l="1"/>
  <c r="B54" i="28" s="1"/>
  <c r="I55" i="28" s="1"/>
  <c r="E50" i="28"/>
  <c r="T19" i="42"/>
  <c r="S19" i="42"/>
  <c r="R19" i="42"/>
  <c r="Q19" i="42"/>
  <c r="P19" i="42"/>
  <c r="O19" i="42"/>
  <c r="N19" i="42"/>
  <c r="M19" i="42"/>
  <c r="L19" i="42"/>
  <c r="K19" i="42"/>
  <c r="J19" i="42"/>
  <c r="F19" i="42"/>
  <c r="B23" i="42" s="1"/>
  <c r="I24" i="42" s="1"/>
  <c r="I26" i="42" s="1"/>
  <c r="I27" i="42" s="1"/>
  <c r="E19" i="42"/>
  <c r="B24" i="42" s="1"/>
  <c r="T96" i="41"/>
  <c r="S96" i="41"/>
  <c r="R96" i="41"/>
  <c r="Q96" i="41"/>
  <c r="P96" i="41"/>
  <c r="O96" i="41"/>
  <c r="N96" i="41"/>
  <c r="M96" i="41"/>
  <c r="L96" i="41"/>
  <c r="K96" i="41"/>
  <c r="J96" i="41"/>
  <c r="T97" i="41" s="1"/>
  <c r="B103" i="41" s="1"/>
  <c r="F96" i="41"/>
  <c r="B100" i="41" s="1"/>
  <c r="I101" i="41" s="1"/>
  <c r="I103" i="41" s="1"/>
  <c r="I104" i="41" s="1"/>
  <c r="E96" i="41"/>
  <c r="B101" i="41" s="1"/>
  <c r="T57" i="41"/>
  <c r="S57" i="41"/>
  <c r="R57" i="41"/>
  <c r="Q57" i="41"/>
  <c r="P57" i="41"/>
  <c r="O57" i="41"/>
  <c r="N57" i="41"/>
  <c r="M57" i="41"/>
  <c r="L57" i="41"/>
  <c r="K57" i="41"/>
  <c r="J57" i="41"/>
  <c r="T58" i="41" s="1"/>
  <c r="B64" i="41" s="1"/>
  <c r="F57" i="41"/>
  <c r="B61" i="41" s="1"/>
  <c r="I62" i="41" s="1"/>
  <c r="I64" i="41" s="1"/>
  <c r="I65" i="41" s="1"/>
  <c r="E57" i="41"/>
  <c r="F58" i="41" s="1"/>
  <c r="B63" i="41" s="1"/>
  <c r="B15" i="41"/>
  <c r="T10" i="41"/>
  <c r="S10" i="41"/>
  <c r="R10" i="41"/>
  <c r="Q10" i="41"/>
  <c r="P10" i="41"/>
  <c r="O10" i="41"/>
  <c r="N10" i="41"/>
  <c r="M10" i="41"/>
  <c r="L10" i="41"/>
  <c r="K10" i="41"/>
  <c r="J10" i="41"/>
  <c r="T11" i="41" s="1"/>
  <c r="B17" i="41" s="1"/>
  <c r="F10" i="41"/>
  <c r="F11" i="41" s="1"/>
  <c r="B16" i="41" s="1"/>
  <c r="E10" i="41"/>
  <c r="T133" i="40"/>
  <c r="S133" i="40"/>
  <c r="R133" i="40"/>
  <c r="Q133" i="40"/>
  <c r="P133" i="40"/>
  <c r="O133" i="40"/>
  <c r="N133" i="40"/>
  <c r="M133" i="40"/>
  <c r="L133" i="40"/>
  <c r="K133" i="40"/>
  <c r="J133" i="40"/>
  <c r="B137" i="40"/>
  <c r="I140" i="40" s="1"/>
  <c r="I141" i="40" s="1"/>
  <c r="B138" i="40"/>
  <c r="T72" i="40"/>
  <c r="S72" i="40"/>
  <c r="R72" i="40"/>
  <c r="Q72" i="40"/>
  <c r="P72" i="40"/>
  <c r="O72" i="40"/>
  <c r="N72" i="40"/>
  <c r="M72" i="40"/>
  <c r="L72" i="40"/>
  <c r="K72" i="40"/>
  <c r="J72" i="40"/>
  <c r="B76" i="40"/>
  <c r="I77" i="40" s="1"/>
  <c r="I79" i="40" s="1"/>
  <c r="I80" i="40" s="1"/>
  <c r="B77" i="40"/>
  <c r="T30" i="40"/>
  <c r="S30" i="40"/>
  <c r="R30" i="40"/>
  <c r="Q30" i="40"/>
  <c r="P30" i="40"/>
  <c r="O30" i="40"/>
  <c r="N30" i="40"/>
  <c r="L30" i="40"/>
  <c r="K30" i="40"/>
  <c r="B34" i="40"/>
  <c r="I37" i="40" s="1"/>
  <c r="I38" i="40" s="1"/>
  <c r="B35" i="40"/>
  <c r="T70" i="39"/>
  <c r="S70" i="39"/>
  <c r="R70" i="39"/>
  <c r="Q70" i="39"/>
  <c r="P70" i="39"/>
  <c r="O70" i="39"/>
  <c r="N70" i="39"/>
  <c r="M70" i="39"/>
  <c r="L70" i="39"/>
  <c r="K70" i="39"/>
  <c r="J70" i="39"/>
  <c r="B74" i="39"/>
  <c r="I75" i="39" s="1"/>
  <c r="I77" i="39" s="1"/>
  <c r="I78" i="39" s="1"/>
  <c r="B75" i="39"/>
  <c r="T11" i="39"/>
  <c r="S11" i="39"/>
  <c r="R11" i="39"/>
  <c r="Q11" i="39"/>
  <c r="P11" i="39"/>
  <c r="O11" i="39"/>
  <c r="N11" i="39"/>
  <c r="M11" i="39"/>
  <c r="L11" i="39"/>
  <c r="K11" i="39"/>
  <c r="J11" i="39"/>
  <c r="B15" i="39"/>
  <c r="I16" i="39" s="1"/>
  <c r="I18" i="39" s="1"/>
  <c r="I19" i="39" s="1"/>
  <c r="B16" i="39"/>
  <c r="F97" i="38"/>
  <c r="E97" i="38"/>
  <c r="B102" i="38" s="1"/>
  <c r="F10" i="38"/>
  <c r="B14" i="38" s="1"/>
  <c r="I15" i="38" s="1"/>
  <c r="I17" i="38" s="1"/>
  <c r="I18" i="38" s="1"/>
  <c r="E10" i="38"/>
  <c r="B15" i="38" s="1"/>
  <c r="T97" i="38"/>
  <c r="S97" i="38"/>
  <c r="R97" i="38"/>
  <c r="Q97" i="38"/>
  <c r="P97" i="38"/>
  <c r="O97" i="38"/>
  <c r="N97" i="38"/>
  <c r="M97" i="38"/>
  <c r="L97" i="38"/>
  <c r="K97" i="38"/>
  <c r="J97" i="38"/>
  <c r="B101" i="38"/>
  <c r="I102" i="38" s="1"/>
  <c r="I104" i="38" s="1"/>
  <c r="I105" i="38" s="1"/>
  <c r="T37" i="38"/>
  <c r="S37" i="38"/>
  <c r="R37" i="38"/>
  <c r="Q37" i="38"/>
  <c r="P37" i="38"/>
  <c r="O37" i="38"/>
  <c r="N37" i="38"/>
  <c r="M37" i="38"/>
  <c r="L37" i="38"/>
  <c r="K37" i="38"/>
  <c r="J37" i="38"/>
  <c r="B41" i="38"/>
  <c r="I42" i="38" s="1"/>
  <c r="I44" i="38" s="1"/>
  <c r="I45" i="38" s="1"/>
  <c r="B42" i="38"/>
  <c r="T10" i="38"/>
  <c r="S10" i="38"/>
  <c r="R10" i="38"/>
  <c r="Q10" i="38"/>
  <c r="P10" i="38"/>
  <c r="O10" i="38"/>
  <c r="N10" i="38"/>
  <c r="M10" i="38"/>
  <c r="L10" i="38"/>
  <c r="K10" i="38"/>
  <c r="J10" i="38"/>
  <c r="F122" i="37"/>
  <c r="B126" i="37" s="1"/>
  <c r="I127" i="37" s="1"/>
  <c r="E122" i="37"/>
  <c r="B127" i="37" s="1"/>
  <c r="F48" i="37"/>
  <c r="B52" i="37" s="1"/>
  <c r="I53" i="37" s="1"/>
  <c r="I55" i="37" s="1"/>
  <c r="I56" i="37" s="1"/>
  <c r="E48" i="37"/>
  <c r="F11" i="37"/>
  <c r="B15" i="37" s="1"/>
  <c r="I16" i="37" s="1"/>
  <c r="I18" i="37" s="1"/>
  <c r="I19" i="37" s="1"/>
  <c r="E11" i="37"/>
  <c r="B16" i="37" s="1"/>
  <c r="T122" i="37"/>
  <c r="S122" i="37"/>
  <c r="R122" i="37"/>
  <c r="Q122" i="37"/>
  <c r="P122" i="37"/>
  <c r="O122" i="37"/>
  <c r="N122" i="37"/>
  <c r="M122" i="37"/>
  <c r="L122" i="37"/>
  <c r="K122" i="37"/>
  <c r="J122" i="37"/>
  <c r="T48" i="37"/>
  <c r="S48" i="37"/>
  <c r="R48" i="37"/>
  <c r="Q48" i="37"/>
  <c r="P48" i="37"/>
  <c r="O48" i="37"/>
  <c r="N48" i="37"/>
  <c r="M48" i="37"/>
  <c r="L48" i="37"/>
  <c r="K48" i="37"/>
  <c r="J48" i="37"/>
  <c r="T11" i="37"/>
  <c r="S11" i="37"/>
  <c r="R11" i="37"/>
  <c r="Q11" i="37"/>
  <c r="P11" i="37"/>
  <c r="O11" i="37"/>
  <c r="N11" i="37"/>
  <c r="M11" i="37"/>
  <c r="L11" i="37"/>
  <c r="K11" i="37"/>
  <c r="J11" i="37"/>
  <c r="B28" i="26"/>
  <c r="I29" i="26" s="1"/>
  <c r="I31" i="26" s="1"/>
  <c r="I32" i="26" s="1"/>
  <c r="T198" i="35"/>
  <c r="S198" i="35"/>
  <c r="R198" i="35"/>
  <c r="Q198" i="35"/>
  <c r="P198" i="35"/>
  <c r="O198" i="35"/>
  <c r="N198" i="35"/>
  <c r="M198" i="35"/>
  <c r="L198" i="35"/>
  <c r="K198" i="35"/>
  <c r="J198" i="35"/>
  <c r="B202" i="35"/>
  <c r="I203" i="35" s="1"/>
  <c r="I205" i="35" s="1"/>
  <c r="I206" i="35" s="1"/>
  <c r="B203" i="35"/>
  <c r="T169" i="35"/>
  <c r="S169" i="35"/>
  <c r="R169" i="35"/>
  <c r="Q169" i="35"/>
  <c r="P169" i="35"/>
  <c r="O169" i="35"/>
  <c r="N169" i="35"/>
  <c r="M169" i="35"/>
  <c r="L169" i="35"/>
  <c r="K169" i="35"/>
  <c r="J169" i="35"/>
  <c r="B173" i="35"/>
  <c r="I174" i="35" s="1"/>
  <c r="I176" i="35" s="1"/>
  <c r="I177" i="35" s="1"/>
  <c r="B174" i="35"/>
  <c r="T122" i="35"/>
  <c r="S122" i="35"/>
  <c r="R122" i="35"/>
  <c r="Q122" i="35"/>
  <c r="P122" i="35"/>
  <c r="O122" i="35"/>
  <c r="N122" i="35"/>
  <c r="M122" i="35"/>
  <c r="L122" i="35"/>
  <c r="K122" i="35"/>
  <c r="J122" i="35"/>
  <c r="B126" i="35"/>
  <c r="I127" i="35" s="1"/>
  <c r="I129" i="35" s="1"/>
  <c r="I130" i="35" s="1"/>
  <c r="B127" i="35"/>
  <c r="T94" i="35"/>
  <c r="S94" i="35"/>
  <c r="R94" i="35"/>
  <c r="Q94" i="35"/>
  <c r="P94" i="35"/>
  <c r="O94" i="35"/>
  <c r="N94" i="35"/>
  <c r="M94" i="35"/>
  <c r="L94" i="35"/>
  <c r="K94" i="35"/>
  <c r="J94" i="35"/>
  <c r="I99" i="35"/>
  <c r="B99" i="35"/>
  <c r="T65" i="35"/>
  <c r="S65" i="35"/>
  <c r="R65" i="35"/>
  <c r="Q65" i="35"/>
  <c r="P65" i="35"/>
  <c r="O65" i="35"/>
  <c r="N65" i="35"/>
  <c r="M65" i="35"/>
  <c r="L65" i="35"/>
  <c r="K65" i="35"/>
  <c r="J65" i="35"/>
  <c r="B69" i="35"/>
  <c r="B70" i="35"/>
  <c r="T44" i="35"/>
  <c r="S44" i="35"/>
  <c r="R44" i="35"/>
  <c r="Q44" i="35"/>
  <c r="P44" i="35"/>
  <c r="O44" i="35"/>
  <c r="N44" i="35"/>
  <c r="M44" i="35"/>
  <c r="L44" i="35"/>
  <c r="K44" i="35"/>
  <c r="J44" i="35"/>
  <c r="B48" i="35"/>
  <c r="I51" i="35" s="1"/>
  <c r="I52" i="35" s="1"/>
  <c r="F45" i="35"/>
  <c r="B50" i="35" s="1"/>
  <c r="F10" i="34"/>
  <c r="B14" i="34" s="1"/>
  <c r="I15" i="34" s="1"/>
  <c r="I17" i="34" s="1"/>
  <c r="I18" i="34" s="1"/>
  <c r="E10" i="34"/>
  <c r="T10" i="34"/>
  <c r="S10" i="34"/>
  <c r="R10" i="34"/>
  <c r="Q10" i="34"/>
  <c r="P10" i="34"/>
  <c r="O10" i="34"/>
  <c r="N10" i="34"/>
  <c r="M10" i="34"/>
  <c r="L10" i="34"/>
  <c r="K10" i="34"/>
  <c r="J10" i="34"/>
  <c r="F11" i="34"/>
  <c r="B16" i="34" s="1"/>
  <c r="F26" i="33"/>
  <c r="B30" i="33" s="1"/>
  <c r="I31" i="33" s="1"/>
  <c r="I33" i="33" s="1"/>
  <c r="I34" i="33" s="1"/>
  <c r="E26" i="33"/>
  <c r="T26" i="33"/>
  <c r="S26" i="33"/>
  <c r="R26" i="33"/>
  <c r="Q26" i="33"/>
  <c r="P26" i="33"/>
  <c r="O26" i="33"/>
  <c r="N26" i="33"/>
  <c r="M26" i="33"/>
  <c r="L26" i="33"/>
  <c r="K26" i="33"/>
  <c r="J26" i="33"/>
  <c r="F16" i="32"/>
  <c r="B20" i="32" s="1"/>
  <c r="I21" i="32" s="1"/>
  <c r="I23" i="32" s="1"/>
  <c r="I24" i="32" s="1"/>
  <c r="E16" i="32"/>
  <c r="F17" i="32" s="1"/>
  <c r="B22" i="32" s="1"/>
  <c r="T57" i="32"/>
  <c r="S57" i="32"/>
  <c r="R57" i="32"/>
  <c r="Q57" i="32"/>
  <c r="P57" i="32"/>
  <c r="O57" i="32"/>
  <c r="N57" i="32"/>
  <c r="M57" i="32"/>
  <c r="L57" i="32"/>
  <c r="K57" i="32"/>
  <c r="J57" i="32"/>
  <c r="B61" i="32"/>
  <c r="I62" i="32" s="1"/>
  <c r="I64" i="32" s="1"/>
  <c r="I65" i="32" s="1"/>
  <c r="T16" i="32"/>
  <c r="S16" i="32"/>
  <c r="R16" i="32"/>
  <c r="Q16" i="32"/>
  <c r="P16" i="32"/>
  <c r="O16" i="32"/>
  <c r="N16" i="32"/>
  <c r="M16" i="32"/>
  <c r="L16" i="32"/>
  <c r="K16" i="32"/>
  <c r="J16" i="32"/>
  <c r="T104" i="31"/>
  <c r="S104" i="31"/>
  <c r="R104" i="31"/>
  <c r="Q104" i="31"/>
  <c r="P104" i="31"/>
  <c r="O104" i="31"/>
  <c r="N104" i="31"/>
  <c r="M104" i="31"/>
  <c r="L104" i="31"/>
  <c r="K104" i="31"/>
  <c r="J104" i="31"/>
  <c r="F104" i="31"/>
  <c r="B108" i="31" s="1"/>
  <c r="I111" i="31" s="1"/>
  <c r="I112" i="31" s="1"/>
  <c r="E104" i="31"/>
  <c r="B109" i="31" s="1"/>
  <c r="T71" i="31"/>
  <c r="S71" i="31"/>
  <c r="R71" i="31"/>
  <c r="Q71" i="31"/>
  <c r="P71" i="31"/>
  <c r="O71" i="31"/>
  <c r="N71" i="31"/>
  <c r="M71" i="31"/>
  <c r="L71" i="31"/>
  <c r="K71" i="31"/>
  <c r="J71" i="31"/>
  <c r="B75" i="31"/>
  <c r="I76" i="31" s="1"/>
  <c r="I78" i="31" s="1"/>
  <c r="I79" i="31" s="1"/>
  <c r="T26" i="31"/>
  <c r="S26" i="31"/>
  <c r="R26" i="31"/>
  <c r="Q26" i="31"/>
  <c r="P26" i="31"/>
  <c r="O26" i="31"/>
  <c r="N26" i="31"/>
  <c r="M26" i="31"/>
  <c r="L26" i="31"/>
  <c r="K26" i="31"/>
  <c r="J26" i="31"/>
  <c r="B30" i="31"/>
  <c r="I31" i="31" s="1"/>
  <c r="I33" i="31" s="1"/>
  <c r="I34" i="31" s="1"/>
  <c r="F50" i="30"/>
  <c r="B54" i="30" s="1"/>
  <c r="I55" i="30" s="1"/>
  <c r="I57" i="30" s="1"/>
  <c r="I58" i="30" s="1"/>
  <c r="E50" i="30"/>
  <c r="B55" i="30" s="1"/>
  <c r="F20" i="30"/>
  <c r="E20" i="30"/>
  <c r="F21" i="30" s="1"/>
  <c r="B26" i="30" s="1"/>
  <c r="T72" i="30"/>
  <c r="S72" i="30"/>
  <c r="R72" i="30"/>
  <c r="Q72" i="30"/>
  <c r="P72" i="30"/>
  <c r="O72" i="30"/>
  <c r="N72" i="30"/>
  <c r="M72" i="30"/>
  <c r="L72" i="30"/>
  <c r="K72" i="30"/>
  <c r="J72" i="30"/>
  <c r="F72" i="30"/>
  <c r="B76" i="30" s="1"/>
  <c r="I77" i="30" s="1"/>
  <c r="I79" i="30" s="1"/>
  <c r="I80" i="30" s="1"/>
  <c r="E72" i="30"/>
  <c r="B77" i="30" s="1"/>
  <c r="T50" i="30"/>
  <c r="S50" i="30"/>
  <c r="R50" i="30"/>
  <c r="Q50" i="30"/>
  <c r="P50" i="30"/>
  <c r="O50" i="30"/>
  <c r="N50" i="30"/>
  <c r="M50" i="30"/>
  <c r="L50" i="30"/>
  <c r="K50" i="30"/>
  <c r="J50" i="30"/>
  <c r="T20" i="30"/>
  <c r="S20" i="30"/>
  <c r="R20" i="30"/>
  <c r="Q20" i="30"/>
  <c r="P20" i="30"/>
  <c r="O20" i="30"/>
  <c r="N20" i="30"/>
  <c r="M20" i="30"/>
  <c r="L20" i="30"/>
  <c r="K20" i="30"/>
  <c r="J20" i="30"/>
  <c r="B24" i="30"/>
  <c r="I25" i="30" s="1"/>
  <c r="I27" i="30" s="1"/>
  <c r="I28" i="30" s="1"/>
  <c r="T82" i="29"/>
  <c r="S82" i="29"/>
  <c r="R82" i="29"/>
  <c r="Q82" i="29"/>
  <c r="P82" i="29"/>
  <c r="O82" i="29"/>
  <c r="N82" i="29"/>
  <c r="M82" i="29"/>
  <c r="L82" i="29"/>
  <c r="K82" i="29"/>
  <c r="J82" i="29"/>
  <c r="F82" i="29"/>
  <c r="B86" i="29" s="1"/>
  <c r="I87" i="29" s="1"/>
  <c r="E82" i="29"/>
  <c r="B87" i="29" s="1"/>
  <c r="F38" i="29"/>
  <c r="B42" i="29" s="1"/>
  <c r="I43" i="29" s="1"/>
  <c r="E38" i="29"/>
  <c r="F10" i="29"/>
  <c r="B14" i="29" s="1"/>
  <c r="I15" i="29" s="1"/>
  <c r="I17" i="29" s="1"/>
  <c r="I18" i="29" s="1"/>
  <c r="E10" i="29"/>
  <c r="B15" i="29" s="1"/>
  <c r="T61" i="29"/>
  <c r="S61" i="29"/>
  <c r="R61" i="29"/>
  <c r="Q61" i="29"/>
  <c r="P61" i="29"/>
  <c r="O61" i="29"/>
  <c r="N61" i="29"/>
  <c r="M61" i="29"/>
  <c r="L61" i="29"/>
  <c r="K61" i="29"/>
  <c r="J61" i="29"/>
  <c r="F61" i="29"/>
  <c r="B65" i="29" s="1"/>
  <c r="I66" i="29" s="1"/>
  <c r="I68" i="29" s="1"/>
  <c r="I69" i="29" s="1"/>
  <c r="E61" i="29"/>
  <c r="B66" i="29" s="1"/>
  <c r="T38" i="29"/>
  <c r="S38" i="29"/>
  <c r="R38" i="29"/>
  <c r="Q38" i="29"/>
  <c r="P38" i="29"/>
  <c r="O38" i="29"/>
  <c r="N38" i="29"/>
  <c r="M38" i="29"/>
  <c r="L38" i="29"/>
  <c r="K38" i="29"/>
  <c r="J38" i="29"/>
  <c r="T10" i="29"/>
  <c r="S10" i="29"/>
  <c r="R10" i="29"/>
  <c r="Q10" i="29"/>
  <c r="P10" i="29"/>
  <c r="O10" i="29"/>
  <c r="N10" i="29"/>
  <c r="M10" i="29"/>
  <c r="L10" i="29"/>
  <c r="K10" i="29"/>
  <c r="J10" i="29"/>
  <c r="T208" i="28"/>
  <c r="S208" i="28"/>
  <c r="R208" i="28"/>
  <c r="Q208" i="28"/>
  <c r="P208" i="28"/>
  <c r="O208" i="28"/>
  <c r="N208" i="28"/>
  <c r="M208" i="28"/>
  <c r="L208" i="28"/>
  <c r="K208" i="28"/>
  <c r="J208" i="28"/>
  <c r="F208" i="28"/>
  <c r="B212" i="28" s="1"/>
  <c r="I213" i="28" s="1"/>
  <c r="I215" i="28" s="1"/>
  <c r="I216" i="28" s="1"/>
  <c r="E208" i="28"/>
  <c r="B213" i="28" s="1"/>
  <c r="T124" i="28"/>
  <c r="S124" i="28"/>
  <c r="R124" i="28"/>
  <c r="Q124" i="28"/>
  <c r="P124" i="28"/>
  <c r="O124" i="28"/>
  <c r="N124" i="28"/>
  <c r="M124" i="28"/>
  <c r="L124" i="28"/>
  <c r="K124" i="28"/>
  <c r="J124" i="28"/>
  <c r="F124" i="28"/>
  <c r="B128" i="28" s="1"/>
  <c r="I129" i="28" s="1"/>
  <c r="I131" i="28" s="1"/>
  <c r="I132" i="28" s="1"/>
  <c r="E124" i="28"/>
  <c r="B129" i="28" s="1"/>
  <c r="T77" i="28"/>
  <c r="S77" i="28"/>
  <c r="R77" i="28"/>
  <c r="Q77" i="28"/>
  <c r="P77" i="28"/>
  <c r="O77" i="28"/>
  <c r="N77" i="28"/>
  <c r="M77" i="28"/>
  <c r="L77" i="28"/>
  <c r="K77" i="28"/>
  <c r="J77" i="28"/>
  <c r="B81" i="28"/>
  <c r="I82" i="28" s="1"/>
  <c r="I84" i="28" s="1"/>
  <c r="I85" i="28" s="1"/>
  <c r="T50" i="28"/>
  <c r="S50" i="28"/>
  <c r="R50" i="28"/>
  <c r="Q50" i="28"/>
  <c r="P50" i="28"/>
  <c r="O50" i="28"/>
  <c r="N50" i="28"/>
  <c r="M50" i="28"/>
  <c r="L50" i="28"/>
  <c r="K50" i="28"/>
  <c r="J50" i="28"/>
  <c r="T183" i="27"/>
  <c r="S183" i="27"/>
  <c r="R183" i="27"/>
  <c r="Q183" i="27"/>
  <c r="P183" i="27"/>
  <c r="O183" i="27"/>
  <c r="N183" i="27"/>
  <c r="M183" i="27"/>
  <c r="L183" i="27"/>
  <c r="K183" i="27"/>
  <c r="J183" i="27"/>
  <c r="F183" i="27"/>
  <c r="B187" i="27" s="1"/>
  <c r="I188" i="27" s="1"/>
  <c r="I190" i="27" s="1"/>
  <c r="I191" i="27" s="1"/>
  <c r="E183" i="27"/>
  <c r="B188" i="27" s="1"/>
  <c r="T143" i="27"/>
  <c r="S143" i="27"/>
  <c r="R143" i="27"/>
  <c r="Q143" i="27"/>
  <c r="P143" i="27"/>
  <c r="O143" i="27"/>
  <c r="N143" i="27"/>
  <c r="M143" i="27"/>
  <c r="L143" i="27"/>
  <c r="K143" i="27"/>
  <c r="J143" i="27"/>
  <c r="F143" i="27"/>
  <c r="B147" i="27" s="1"/>
  <c r="I148" i="27" s="1"/>
  <c r="I150" i="27" s="1"/>
  <c r="I151" i="27" s="1"/>
  <c r="E143" i="27"/>
  <c r="B148" i="27" s="1"/>
  <c r="T115" i="27"/>
  <c r="S115" i="27"/>
  <c r="R115" i="27"/>
  <c r="Q115" i="27"/>
  <c r="P115" i="27"/>
  <c r="O115" i="27"/>
  <c r="N115" i="27"/>
  <c r="M115" i="27"/>
  <c r="L115" i="27"/>
  <c r="K115" i="27"/>
  <c r="J115" i="27"/>
  <c r="B119" i="27"/>
  <c r="I120" i="27" s="1"/>
  <c r="I122" i="27" s="1"/>
  <c r="I123" i="27" s="1"/>
  <c r="T75" i="27"/>
  <c r="S75" i="27"/>
  <c r="R75" i="27"/>
  <c r="Q75" i="27"/>
  <c r="P75" i="27"/>
  <c r="O75" i="27"/>
  <c r="N75" i="27"/>
  <c r="M75" i="27"/>
  <c r="L75" i="27"/>
  <c r="K75" i="27"/>
  <c r="J75" i="27"/>
  <c r="B79" i="27"/>
  <c r="I80" i="27" s="1"/>
  <c r="I82" i="27" s="1"/>
  <c r="I83" i="27" s="1"/>
  <c r="T34" i="27"/>
  <c r="S34" i="27"/>
  <c r="R34" i="27"/>
  <c r="Q34" i="27"/>
  <c r="P34" i="27"/>
  <c r="O34" i="27"/>
  <c r="N34" i="27"/>
  <c r="M34" i="27"/>
  <c r="L34" i="27"/>
  <c r="K34" i="27"/>
  <c r="B38" i="27"/>
  <c r="T43" i="26"/>
  <c r="S43" i="26"/>
  <c r="R43" i="26"/>
  <c r="Q43" i="26"/>
  <c r="P43" i="26"/>
  <c r="O43" i="26"/>
  <c r="N43" i="26"/>
  <c r="M43" i="26"/>
  <c r="L43" i="26"/>
  <c r="K43" i="26"/>
  <c r="J43" i="26"/>
  <c r="B47" i="26"/>
  <c r="I50" i="26" s="1"/>
  <c r="I51" i="26" s="1"/>
  <c r="T24" i="26"/>
  <c r="S24" i="26"/>
  <c r="R24" i="26"/>
  <c r="Q24" i="26"/>
  <c r="P24" i="26"/>
  <c r="O24" i="26"/>
  <c r="N24" i="26"/>
  <c r="M24" i="26"/>
  <c r="L24" i="26"/>
  <c r="K24" i="26"/>
  <c r="J24" i="26"/>
  <c r="S164" i="25"/>
  <c r="R164" i="25"/>
  <c r="Q164" i="25"/>
  <c r="P164" i="25"/>
  <c r="O164" i="25"/>
  <c r="N164" i="25"/>
  <c r="M164" i="25"/>
  <c r="L164" i="25"/>
  <c r="K164" i="25"/>
  <c r="J164" i="25"/>
  <c r="T164" i="25"/>
  <c r="F164" i="25"/>
  <c r="B168" i="25" s="1"/>
  <c r="I169" i="25" s="1"/>
  <c r="I171" i="25" s="1"/>
  <c r="I172" i="25" s="1"/>
  <c r="E164" i="25"/>
  <c r="B169" i="25" s="1"/>
  <c r="T108" i="25"/>
  <c r="S108" i="25"/>
  <c r="R108" i="25"/>
  <c r="Q108" i="25"/>
  <c r="P108" i="25"/>
  <c r="O108" i="25"/>
  <c r="N108" i="25"/>
  <c r="M108" i="25"/>
  <c r="L108" i="25"/>
  <c r="K108" i="25"/>
  <c r="J108" i="25"/>
  <c r="B112" i="25"/>
  <c r="I113" i="25" s="1"/>
  <c r="I115" i="25" s="1"/>
  <c r="I116" i="25" s="1"/>
  <c r="T40" i="25"/>
  <c r="S40" i="25"/>
  <c r="R40" i="25"/>
  <c r="Q40" i="25"/>
  <c r="P40" i="25"/>
  <c r="O40" i="25"/>
  <c r="N40" i="25"/>
  <c r="M40" i="25"/>
  <c r="L40" i="25"/>
  <c r="K40" i="25"/>
  <c r="J40" i="25"/>
  <c r="B44" i="25"/>
  <c r="I45" i="25" s="1"/>
  <c r="I47" i="25" s="1"/>
  <c r="I48" i="25" s="1"/>
  <c r="B45" i="25"/>
  <c r="T129" i="24"/>
  <c r="S129" i="24"/>
  <c r="R129" i="24"/>
  <c r="Q129" i="24"/>
  <c r="P129" i="24"/>
  <c r="O129" i="24"/>
  <c r="N129" i="24"/>
  <c r="M129" i="24"/>
  <c r="L129" i="24"/>
  <c r="K129" i="24"/>
  <c r="J129" i="24"/>
  <c r="F129" i="24"/>
  <c r="B133" i="24" s="1"/>
  <c r="I134" i="24" s="1"/>
  <c r="I136" i="24" s="1"/>
  <c r="I137" i="24" s="1"/>
  <c r="E129" i="24"/>
  <c r="B134" i="24" s="1"/>
  <c r="F16" i="24"/>
  <c r="E16" i="24"/>
  <c r="F17" i="24" s="1"/>
  <c r="B22" i="24" s="1"/>
  <c r="T216" i="24"/>
  <c r="S216" i="24"/>
  <c r="R216" i="24"/>
  <c r="Q216" i="24"/>
  <c r="P216" i="24"/>
  <c r="O216" i="24"/>
  <c r="N216" i="24"/>
  <c r="M216" i="24"/>
  <c r="L216" i="24"/>
  <c r="K216" i="24"/>
  <c r="J216" i="24"/>
  <c r="F216" i="24"/>
  <c r="B220" i="24" s="1"/>
  <c r="I221" i="24" s="1"/>
  <c r="I223" i="24" s="1"/>
  <c r="I224" i="24" s="1"/>
  <c r="E216" i="24"/>
  <c r="B221" i="24" s="1"/>
  <c r="B20" i="24"/>
  <c r="I21" i="24" s="1"/>
  <c r="I23" i="24" s="1"/>
  <c r="I24" i="24" s="1"/>
  <c r="T54" i="24"/>
  <c r="S54" i="24"/>
  <c r="R54" i="24"/>
  <c r="Q54" i="24"/>
  <c r="P54" i="24"/>
  <c r="O54" i="24"/>
  <c r="N54" i="24"/>
  <c r="M54" i="24"/>
  <c r="L54" i="24"/>
  <c r="K54" i="24"/>
  <c r="J54" i="24"/>
  <c r="B58" i="24"/>
  <c r="I59" i="24" s="1"/>
  <c r="T16" i="24"/>
  <c r="S16" i="24"/>
  <c r="R16" i="24"/>
  <c r="Q16" i="24"/>
  <c r="P16" i="24"/>
  <c r="O16" i="24"/>
  <c r="N16" i="24"/>
  <c r="M16" i="24"/>
  <c r="L16" i="24"/>
  <c r="K16" i="24"/>
  <c r="J16" i="24"/>
  <c r="T83" i="22"/>
  <c r="S83" i="22"/>
  <c r="R83" i="22"/>
  <c r="Q83" i="22"/>
  <c r="P83" i="22"/>
  <c r="O83" i="22"/>
  <c r="N83" i="22"/>
  <c r="M83" i="22"/>
  <c r="L83" i="22"/>
  <c r="K83" i="22"/>
  <c r="J83" i="22"/>
  <c r="F83" i="22"/>
  <c r="B87" i="22" s="1"/>
  <c r="I88" i="22" s="1"/>
  <c r="I90" i="22" s="1"/>
  <c r="I91" i="22" s="1"/>
  <c r="E83" i="22"/>
  <c r="B88" i="22" s="1"/>
  <c r="B70" i="22"/>
  <c r="I71" i="22" s="1"/>
  <c r="I73" i="22" s="1"/>
  <c r="I74" i="22" s="1"/>
  <c r="B71" i="22"/>
  <c r="T66" i="22"/>
  <c r="S66" i="22"/>
  <c r="R66" i="22"/>
  <c r="Q66" i="22"/>
  <c r="P66" i="22"/>
  <c r="O66" i="22"/>
  <c r="N66" i="22"/>
  <c r="M66" i="22"/>
  <c r="L66" i="22"/>
  <c r="K66" i="22"/>
  <c r="J66" i="22"/>
  <c r="T26" i="22"/>
  <c r="S26" i="22"/>
  <c r="R26" i="22"/>
  <c r="Q26" i="22"/>
  <c r="P26" i="22"/>
  <c r="O26" i="22"/>
  <c r="N26" i="22"/>
  <c r="M26" i="22"/>
  <c r="L26" i="22"/>
  <c r="K26" i="22"/>
  <c r="J26" i="22"/>
  <c r="B30" i="22"/>
  <c r="I31" i="22" s="1"/>
  <c r="I33" i="22" s="1"/>
  <c r="I34" i="22" s="1"/>
  <c r="B31" i="22"/>
  <c r="F25" i="26" l="1"/>
  <c r="B30" i="26" s="1"/>
  <c r="F44" i="26"/>
  <c r="B49" i="26" s="1"/>
  <c r="T84" i="22"/>
  <c r="B90" i="22" s="1"/>
  <c r="F58" i="32"/>
  <c r="B63" i="32" s="1"/>
  <c r="T31" i="40"/>
  <c r="B37" i="40" s="1"/>
  <c r="T73" i="40"/>
  <c r="B79" i="40" s="1"/>
  <c r="T134" i="40"/>
  <c r="B140" i="40" s="1"/>
  <c r="T71" i="39"/>
  <c r="B77" i="39" s="1"/>
  <c r="T12" i="39"/>
  <c r="B18" i="39" s="1"/>
  <c r="T199" i="35"/>
  <c r="B205" i="35" s="1"/>
  <c r="T123" i="35"/>
  <c r="B129" i="35" s="1"/>
  <c r="T95" i="35"/>
  <c r="T170" i="35"/>
  <c r="B176" i="35" s="1"/>
  <c r="T66" i="35"/>
  <c r="B72" i="35" s="1"/>
  <c r="F27" i="31"/>
  <c r="B32" i="31" s="1"/>
  <c r="F72" i="31"/>
  <c r="B77" i="31" s="1"/>
  <c r="T105" i="31"/>
  <c r="B111" i="31" s="1"/>
  <c r="T27" i="31"/>
  <c r="B33" i="31" s="1"/>
  <c r="B31" i="31"/>
  <c r="T72" i="31"/>
  <c r="B78" i="31" s="1"/>
  <c r="B76" i="31"/>
  <c r="I58" i="28"/>
  <c r="I59" i="28" s="1"/>
  <c r="T78" i="28"/>
  <c r="B84" i="28" s="1"/>
  <c r="T125" i="28"/>
  <c r="B131" i="28" s="1"/>
  <c r="T209" i="28"/>
  <c r="B215" i="28" s="1"/>
  <c r="F78" i="28"/>
  <c r="B83" i="28" s="1"/>
  <c r="B82" i="28"/>
  <c r="T51" i="28"/>
  <c r="B57" i="28" s="1"/>
  <c r="F51" i="28"/>
  <c r="B56" i="28" s="1"/>
  <c r="T20" i="42"/>
  <c r="B26" i="42" s="1"/>
  <c r="F20" i="42"/>
  <c r="B25" i="42" s="1"/>
  <c r="B18" i="41"/>
  <c r="B65" i="41"/>
  <c r="B14" i="41"/>
  <c r="I15" i="41" s="1"/>
  <c r="I17" i="41" s="1"/>
  <c r="I18" i="41" s="1"/>
  <c r="B62" i="41"/>
  <c r="F97" i="41"/>
  <c r="B102" i="41" s="1"/>
  <c r="B104" i="41" s="1"/>
  <c r="F134" i="40"/>
  <c r="B139" i="40" s="1"/>
  <c r="F73" i="40"/>
  <c r="B78" i="40" s="1"/>
  <c r="F31" i="40"/>
  <c r="B36" i="40" s="1"/>
  <c r="F71" i="39"/>
  <c r="B76" i="39" s="1"/>
  <c r="F12" i="39"/>
  <c r="B17" i="39" s="1"/>
  <c r="T11" i="38"/>
  <c r="B17" i="38" s="1"/>
  <c r="T38" i="38"/>
  <c r="B44" i="38" s="1"/>
  <c r="T98" i="38"/>
  <c r="B104" i="38" s="1"/>
  <c r="F98" i="38"/>
  <c r="B103" i="38" s="1"/>
  <c r="F38" i="38"/>
  <c r="B43" i="38" s="1"/>
  <c r="F11" i="38"/>
  <c r="B16" i="38" s="1"/>
  <c r="F49" i="37"/>
  <c r="B54" i="37" s="1"/>
  <c r="T123" i="37"/>
  <c r="B129" i="37" s="1"/>
  <c r="T49" i="37"/>
  <c r="B55" i="37" s="1"/>
  <c r="B53" i="37"/>
  <c r="F123" i="37"/>
  <c r="B128" i="37" s="1"/>
  <c r="T12" i="37"/>
  <c r="B18" i="37" s="1"/>
  <c r="F12" i="37"/>
  <c r="B17" i="37" s="1"/>
  <c r="T44" i="26"/>
  <c r="B50" i="26" s="1"/>
  <c r="F199" i="35"/>
  <c r="B204" i="35" s="1"/>
  <c r="F170" i="35"/>
  <c r="B175" i="35" s="1"/>
  <c r="F123" i="35"/>
  <c r="B128" i="35" s="1"/>
  <c r="F95" i="35"/>
  <c r="B100" i="35" s="1"/>
  <c r="F66" i="35"/>
  <c r="B71" i="35" s="1"/>
  <c r="T45" i="35"/>
  <c r="B51" i="35" s="1"/>
  <c r="B52" i="35" s="1"/>
  <c r="B49" i="35"/>
  <c r="T11" i="34"/>
  <c r="B17" i="34" s="1"/>
  <c r="B18" i="34" s="1"/>
  <c r="B15" i="34"/>
  <c r="F27" i="33"/>
  <c r="B32" i="33" s="1"/>
  <c r="T27" i="33"/>
  <c r="B33" i="33" s="1"/>
  <c r="B31" i="33"/>
  <c r="B62" i="32"/>
  <c r="T58" i="32"/>
  <c r="B64" i="32" s="1"/>
  <c r="B65" i="32" s="1"/>
  <c r="T17" i="32"/>
  <c r="B23" i="32" s="1"/>
  <c r="B24" i="32" s="1"/>
  <c r="B21" i="32"/>
  <c r="F105" i="31"/>
  <c r="B110" i="31" s="1"/>
  <c r="T73" i="30"/>
  <c r="B79" i="30" s="1"/>
  <c r="T51" i="30"/>
  <c r="B57" i="30" s="1"/>
  <c r="T21" i="30"/>
  <c r="B27" i="30" s="1"/>
  <c r="B28" i="30" s="1"/>
  <c r="B25" i="30"/>
  <c r="F73" i="30"/>
  <c r="B78" i="30" s="1"/>
  <c r="F51" i="30"/>
  <c r="B56" i="30" s="1"/>
  <c r="T83" i="29"/>
  <c r="B89" i="29" s="1"/>
  <c r="F83" i="29"/>
  <c r="B88" i="29" s="1"/>
  <c r="F39" i="29"/>
  <c r="B44" i="29" s="1"/>
  <c r="B43" i="29"/>
  <c r="T11" i="29"/>
  <c r="B17" i="29" s="1"/>
  <c r="T39" i="29"/>
  <c r="B45" i="29" s="1"/>
  <c r="T62" i="29"/>
  <c r="B68" i="29" s="1"/>
  <c r="F11" i="29"/>
  <c r="B16" i="29" s="1"/>
  <c r="F62" i="29"/>
  <c r="B67" i="29" s="1"/>
  <c r="F209" i="28"/>
  <c r="B214" i="28" s="1"/>
  <c r="B55" i="28"/>
  <c r="F125" i="28"/>
  <c r="B130" i="28" s="1"/>
  <c r="T184" i="27"/>
  <c r="B190" i="27" s="1"/>
  <c r="T144" i="27"/>
  <c r="B150" i="27" s="1"/>
  <c r="F184" i="27"/>
  <c r="B189" i="27" s="1"/>
  <c r="F144" i="27"/>
  <c r="B149" i="27" s="1"/>
  <c r="F116" i="27"/>
  <c r="B121" i="27" s="1"/>
  <c r="F35" i="27"/>
  <c r="B40" i="27" s="1"/>
  <c r="F76" i="27"/>
  <c r="B81" i="27" s="1"/>
  <c r="T76" i="27"/>
  <c r="B82" i="27" s="1"/>
  <c r="B120" i="27"/>
  <c r="T116" i="27"/>
  <c r="B122" i="27" s="1"/>
  <c r="T35" i="27"/>
  <c r="B41" i="27" s="1"/>
  <c r="B80" i="27"/>
  <c r="B39" i="27"/>
  <c r="T25" i="26"/>
  <c r="B31" i="26" s="1"/>
  <c r="B48" i="26"/>
  <c r="B29" i="26"/>
  <c r="F109" i="25"/>
  <c r="B114" i="25" s="1"/>
  <c r="T109" i="25"/>
  <c r="B115" i="25" s="1"/>
  <c r="T41" i="25"/>
  <c r="B47" i="25" s="1"/>
  <c r="T165" i="25"/>
  <c r="B171" i="25" s="1"/>
  <c r="F41" i="25"/>
  <c r="B46" i="25" s="1"/>
  <c r="B113" i="25"/>
  <c r="F165" i="25"/>
  <c r="B170" i="25" s="1"/>
  <c r="T217" i="24"/>
  <c r="B223" i="24" s="1"/>
  <c r="F217" i="24"/>
  <c r="B222" i="24" s="1"/>
  <c r="T130" i="24"/>
  <c r="B136" i="24" s="1"/>
  <c r="F55" i="24"/>
  <c r="B60" i="24" s="1"/>
  <c r="B59" i="24"/>
  <c r="T55" i="24"/>
  <c r="B61" i="24" s="1"/>
  <c r="T17" i="24"/>
  <c r="B23" i="24" s="1"/>
  <c r="B24" i="24" s="1"/>
  <c r="B21" i="24"/>
  <c r="F130" i="24"/>
  <c r="B135" i="24" s="1"/>
  <c r="F84" i="22"/>
  <c r="B89" i="22" s="1"/>
  <c r="B91" i="22" s="1"/>
  <c r="F67" i="22"/>
  <c r="B72" i="22" s="1"/>
  <c r="T67" i="22"/>
  <c r="B73" i="22" s="1"/>
  <c r="T27" i="22"/>
  <c r="B33" i="22" s="1"/>
  <c r="F27" i="22"/>
  <c r="B32" i="22" s="1"/>
  <c r="B32" i="26" l="1"/>
  <c r="B51" i="26"/>
  <c r="B130" i="35"/>
  <c r="B141" i="40"/>
  <c r="B80" i="40"/>
  <c r="B38" i="40"/>
  <c r="B78" i="39"/>
  <c r="B19" i="39"/>
  <c r="B206" i="35"/>
  <c r="B177" i="35"/>
  <c r="B73" i="35"/>
  <c r="B34" i="31"/>
  <c r="B79" i="31"/>
  <c r="B112" i="31"/>
  <c r="B216" i="28"/>
  <c r="B85" i="28"/>
  <c r="B132" i="28"/>
  <c r="B58" i="28"/>
  <c r="B27" i="42"/>
  <c r="B105" i="38"/>
  <c r="B18" i="38"/>
  <c r="B45" i="38"/>
  <c r="B56" i="37"/>
  <c r="B19" i="37"/>
  <c r="B130" i="37"/>
  <c r="B34" i="33"/>
  <c r="B80" i="30"/>
  <c r="B58" i="30"/>
  <c r="B90" i="29"/>
  <c r="B69" i="29"/>
  <c r="B18" i="29"/>
  <c r="B46" i="29"/>
  <c r="B191" i="27"/>
  <c r="B151" i="27"/>
  <c r="B123" i="27"/>
  <c r="B42" i="27"/>
  <c r="B83" i="27"/>
  <c r="B116" i="25"/>
  <c r="B48" i="25"/>
  <c r="B172" i="25"/>
  <c r="B224" i="24"/>
  <c r="B137" i="24"/>
  <c r="B62" i="24"/>
  <c r="B74" i="22"/>
  <c r="B34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FD21E2F-C6A4-4CC2-8670-C828F1D13AB8}" name="Query - ContAChenemu" description="Connection to the 'ContAChenemu' query in the workbook." type="5" refreshedVersion="0" background="1">
    <dbPr connection="Provider=Microsoft.Mashup.OleDb.1;Data Source=$Workbook$;Location=ContAChenemu;Extended Properties=&quot;&quot;" command="SELECT * FROM [ContAChenemu]"/>
  </connection>
  <connection id="2" xr16:uid="{9DA513F2-4527-423F-B2DD-B590D35684BF}" name="Query - ContAChenemu1" description="Connection to the 'ContAChenemu' query in the workbook." type="100" refreshedVersion="8" minRefreshableVersion="5">
    <extLst>
      <ext xmlns:x15="http://schemas.microsoft.com/office/spreadsheetml/2010/11/main" uri="{DE250136-89BD-433C-8126-D09CA5730AF9}">
        <x15:connection id="f4d1973f-cc78-4f17-a2cf-c2573d83ae7f">
          <x15:oledbPr connection="Provider=Microsoft.Mashup.OleDb.1;Data Source=$Workbook$;Location=ContAChenemu;Extended Properties=&quot;&quot;">
            <x15:dbTables>
              <x15:dbTable name="ContAChenemu"/>
            </x15:dbTables>
          </x15:oledbPr>
        </x15:connection>
      </ext>
    </extLst>
  </connection>
  <connection id="3" xr16:uid="{1094D963-30A6-4DAA-9406-97EB9A1234A7}" name="Query - ContAReid" description="Connection to the 'ContAReid' query in the workbook." type="5" refreshedVersion="0" background="1">
    <dbPr connection="Provider=Microsoft.Mashup.OleDb.1;Data Source=$Workbook$;Location=ContAReid;Extended Properties=&quot;&quot;" command="SELECT * FROM [ContAReid]"/>
  </connection>
  <connection id="4" xr16:uid="{89BF0947-C650-43EB-8A4E-80FEDB2FF23F}" name="Query - ContAReid1" description="Connection to the 'ContAReid' query in the workbook." type="100" refreshedVersion="8" minRefreshableVersion="5">
    <extLst>
      <ext xmlns:x15="http://schemas.microsoft.com/office/spreadsheetml/2010/11/main" uri="{DE250136-89BD-433C-8126-D09CA5730AF9}">
        <x15:connection id="67a10dfa-28e5-4b96-9540-40fd1b44b30a">
          <x15:oledbPr connection="Provider=Microsoft.Mashup.OleDb.1;Data Source=$Workbook$;Location=ContAReid;Extended Properties=&quot;&quot;">
            <x15:dbTables>
              <x15:dbTable name="ContAReid"/>
            </x15:dbTables>
          </x15:oledbPr>
        </x15:connection>
      </ext>
    </extLst>
  </connection>
  <connection id="5" xr16:uid="{5DB00365-BDD6-49C9-8A18-3462C11F2666}" name="Query - ContBValpy" description="Connection to the 'ContBValpy' query in the workbook." type="5" refreshedVersion="0" background="1">
    <dbPr connection="Provider=Microsoft.Mashup.OleDb.1;Data Source=$Workbook$;Location=ContBValpy;Extended Properties=&quot;&quot;" command="SELECT * FROM [ContBValpy]"/>
  </connection>
  <connection id="6" xr16:uid="{91AEC2E8-96D3-4050-BC0C-F6E252DD1334}" name="Query - ContBValpy1" description="Connection to the 'ContBValpy' query in the workbook." type="100" refreshedVersion="8" minRefreshableVersion="5">
    <extLst>
      <ext xmlns:x15="http://schemas.microsoft.com/office/spreadsheetml/2010/11/main" uri="{DE250136-89BD-433C-8126-D09CA5730AF9}">
        <x15:connection id="42177845-8e15-494b-a361-aa692e75e12c">
          <x15:oledbPr connection="Provider=Microsoft.Mashup.OleDb.1;Data Source=$Workbook$;Location=ContBValpy;Extended Properties=&quot;&quot;">
            <x15:dbTables>
              <x15:dbTable name="ContBValpy"/>
            </x15:dbTables>
          </x15:oledbPr>
        </x15:connection>
      </ext>
    </extLst>
  </connection>
  <connection id="7" xr16:uid="{B029DE94-E4F9-4723-B96A-BF2BEDE5CEC3}" name="Query - ContCBenwell" description="Connection to the 'ContCBenwell' query in the workbook." type="5" refreshedVersion="0" background="1">
    <dbPr connection="Provider=Microsoft.Mashup.OleDb.1;Data Source=$Workbook$;Location=ContCBenwell;Extended Properties=&quot;&quot;" command="SELECT * FROM [ContCBenwell]"/>
  </connection>
  <connection id="8" xr16:uid="{907F7972-F07F-4BC4-AA12-C7C17868D738}" name="Query - ContCBenwell1" description="Connection to the 'ContCBenwell' query in the workbook." type="100" refreshedVersion="8" minRefreshableVersion="5">
    <extLst>
      <ext xmlns:x15="http://schemas.microsoft.com/office/spreadsheetml/2010/11/main" uri="{DE250136-89BD-433C-8126-D09CA5730AF9}">
        <x15:connection id="b4c17f9e-9282-4f26-888f-276338572060">
          <x15:oledbPr connection="Provider=Microsoft.Mashup.OleDb.1;Data Source=$Workbook$;Location=ContCBenwell;Extended Properties=&quot;&quot;">
            <x15:dbTables>
              <x15:dbTable name="ContCBenwell"/>
            </x15:dbTables>
          </x15:oledbPr>
        </x15:connection>
      </ext>
    </extLst>
  </connection>
  <connection id="9" xr16:uid="{ADB11127-F9CC-44E9-829C-1E45B645E880}" name="Query - ContCCleveland" description="Connection to the 'ContCCleveland' query in the workbook." type="5" refreshedVersion="0" background="1">
    <dbPr connection="Provider=Microsoft.Mashup.OleDb.1;Data Source=$Workbook$;Location=ContCCleveland;Extended Properties=&quot;&quot;" command="SELECT * FROM [ContCCleveland]"/>
  </connection>
  <connection id="10" xr16:uid="{1CB29065-A226-45F7-B9F6-B2141A1CBF67}" name="Query - ContCCleveland1" description="Connection to the 'ContCCleveland' query in the workbook." type="100" refreshedVersion="8" minRefreshableVersion="5">
    <extLst>
      <ext xmlns:x15="http://schemas.microsoft.com/office/spreadsheetml/2010/11/main" uri="{DE250136-89BD-433C-8126-D09CA5730AF9}">
        <x15:connection id="47856886-cdd7-4a74-b1eb-af5326b984f1">
          <x15:oledbPr connection="Provider=Microsoft.Mashup.OleDb.1;Data Source=$Workbook$;Location=ContCCleveland;Extended Properties=&quot;&quot;">
            <x15:dbTables>
              <x15:dbTable name="ContCCleveland"/>
            </x15:dbTables>
          </x15:oledbPr>
        </x15:connection>
      </ext>
    </extLst>
  </connection>
  <connection id="11" xr16:uid="{1D28F205-988F-43B3-AB00-73457BA92780}" name="Query - ContCWawzonek" description="Connection to the 'ContCWawzonek' query in the workbook." type="5" refreshedVersion="0" background="1">
    <dbPr connection="Provider=Microsoft.Mashup.OleDb.1;Data Source=$Workbook$;Location=ContCWawzonek;Extended Properties=&quot;&quot;" command="SELECT * FROM [ContCWawzonek]"/>
  </connection>
  <connection id="12" xr16:uid="{D7C23323-F59F-45C1-BD81-653A1A15AF2B}" name="Query - ContCWawzonek1" description="Connection to the 'ContCWawzonek' query in the workbook." type="100" refreshedVersion="8" minRefreshableVersion="5">
    <extLst>
      <ext xmlns:x15="http://schemas.microsoft.com/office/spreadsheetml/2010/11/main" uri="{DE250136-89BD-433C-8126-D09CA5730AF9}">
        <x15:connection id="afa722e6-013e-44da-9fe7-894b39a9070a">
          <x15:oledbPr connection="Provider=Microsoft.Mashup.OleDb.1;Data Source=$Workbook$;Location=ContCWawzonek;Extended Properties=&quot;&quot;">
            <x15:dbTables>
              <x15:dbTable name="ContCWawzonek"/>
            </x15:dbTables>
          </x15:oledbPr>
        </x15:connection>
      </ext>
    </extLst>
  </connection>
  <connection id="13" xr16:uid="{ECBED807-D9A3-442D-9A99-044A6145C336}" name="Query - ContDArchie" description="Connection to the 'ContDArchie' query in the workbook." type="5" refreshedVersion="0" background="1">
    <dbPr connection="Provider=Microsoft.Mashup.OleDb.1;Data Source=$Workbook$;Location=ContDArchie;Extended Properties=&quot;&quot;" command="SELECT * FROM [ContDArchie]"/>
  </connection>
  <connection id="14" xr16:uid="{9BCA70A2-5917-4646-93E8-3D9D4792B120}" name="Query - ContDArchie1" description="Connection to the 'ContDArchie' query in the workbook." type="100" refreshedVersion="8" minRefreshableVersion="5">
    <extLst>
      <ext xmlns:x15="http://schemas.microsoft.com/office/spreadsheetml/2010/11/main" uri="{DE250136-89BD-433C-8126-D09CA5730AF9}">
        <x15:connection id="b2bac759-af70-424b-86c4-94e6181da4f9">
          <x15:oledbPr connection="Provider=Microsoft.Mashup.OleDb.1;Data Source=$Workbook$;Location=ContDArchie;Extended Properties=&quot;&quot;">
            <x15:dbTables>
              <x15:dbTable name="ContDArchie"/>
            </x15:dbTables>
          </x15:oledbPr>
        </x15:connection>
      </ext>
    </extLst>
  </connection>
  <connection id="15" xr16:uid="{1E713F61-3B52-43C8-89C3-DB8CAB03A5B0}" name="Query - ContDCornfield" description="Connection to the 'ContDCornfield' query in the workbook." type="5" refreshedVersion="0" background="1">
    <dbPr connection="Provider=Microsoft.Mashup.OleDb.1;Data Source=$Workbook$;Location=ContDCornfield;Extended Properties=&quot;&quot;" command="SELECT * FROM [ContDCornfield]"/>
  </connection>
  <connection id="16" xr16:uid="{54D51DFC-5995-4598-90E5-04BA49E30F1B}" name="Query - ContDCornfield1" description="Connection to the 'ContDCornfield' query in the workbook." type="100" refreshedVersion="8" minRefreshableVersion="5">
    <extLst>
      <ext xmlns:x15="http://schemas.microsoft.com/office/spreadsheetml/2010/11/main" uri="{DE250136-89BD-433C-8126-D09CA5730AF9}">
        <x15:connection id="9ee136e5-0f2c-41da-9317-a551610ee247"/>
      </ext>
    </extLst>
  </connection>
  <connection id="17" xr16:uid="{A924B9DA-F5FC-41D4-A1DF-30FB65161CE8}" name="Query - ContDMcNeely" description="Connection to the 'ContDMcNeely' query in the workbook." type="5" refreshedVersion="0" background="1">
    <dbPr connection="Provider=Microsoft.Mashup.OleDb.1;Data Source=$Workbook$;Location=ContDMcNeely;Extended Properties=&quot;&quot;" command="SELECT * FROM [ContDMcNeely]"/>
  </connection>
  <connection id="18" xr16:uid="{18937CEC-0E26-47E9-B9D8-66054ACC1D77}" name="Query - ContDMcNeely1" description="Connection to the 'ContDMcNeely' query in the workbook." type="100" refreshedVersion="8" minRefreshableVersion="5">
    <extLst>
      <ext xmlns:x15="http://schemas.microsoft.com/office/spreadsheetml/2010/11/main" uri="{DE250136-89BD-433C-8126-D09CA5730AF9}">
        <x15:connection id="4f0c0ee3-ff92-4c65-a99a-26cc13c5ead2">
          <x15:oledbPr connection="Provider=Microsoft.Mashup.OleDb.1;Data Source=$Workbook$;Location=ContDMcNeely;Extended Properties=&quot;&quot;">
            <x15:dbTables>
              <x15:dbTable name="ContDMcNeely"/>
            </x15:dbTables>
          </x15:oledbPr>
        </x15:connection>
      </ext>
    </extLst>
  </connection>
  <connection id="19" xr16:uid="{BF65C1F3-5470-46A8-BFCE-E7F2EEA77839}" name="Query - ContDPierrot" description="Connection to the 'ContDPierrot' query in the workbook." type="5" refreshedVersion="0" background="1">
    <dbPr connection="Provider=Microsoft.Mashup.OleDb.1;Data Source=$Workbook$;Location=ContDPierrot;Extended Properties=&quot;&quot;" command="SELECT * FROM [ContDPierrot]"/>
  </connection>
  <connection id="20" xr16:uid="{07542353-F1B4-4EAC-A16F-A1D0705DB667}" name="Query - ContDPierrot1" description="Connection to the 'ContDPierrot' query in the workbook." type="100" refreshedVersion="8" minRefreshableVersion="5">
    <extLst>
      <ext xmlns:x15="http://schemas.microsoft.com/office/spreadsheetml/2010/11/main" uri="{DE250136-89BD-433C-8126-D09CA5730AF9}">
        <x15:connection id="381c4157-3dce-4931-9b42-bb00ef4af631">
          <x15:oledbPr connection="Provider=Microsoft.Mashup.OleDb.1;Data Source=$Workbook$;Location=ContDPierrot;Extended Properties=&quot;&quot;">
            <x15:dbTables>
              <x15:dbTable name="ContDPierrot"/>
            </x15:dbTables>
          </x15:oledbPr>
        </x15:connection>
      </ext>
    </extLst>
  </connection>
  <connection id="21" xr16:uid="{23B73248-C21A-4786-A4A2-7D94A1DB51BE}" name="Query - ContDRodgers" description="Connection to the 'ContDRodgers' query in the workbook." type="5" refreshedVersion="0" background="1">
    <dbPr connection="Provider=Microsoft.Mashup.OleDb.1;Data Source=$Workbook$;Location=ContDRodgers;Extended Properties=&quot;&quot;" command="SELECT * FROM [ContDRodgers]"/>
  </connection>
  <connection id="22" xr16:uid="{7E375362-054E-46CD-916C-2F08E88665E1}" name="Query - ContDRodgers1" description="Connection to the 'ContDRodgers' query in the workbook." type="100" refreshedVersion="8" minRefreshableVersion="5">
    <extLst>
      <ext xmlns:x15="http://schemas.microsoft.com/office/spreadsheetml/2010/11/main" uri="{DE250136-89BD-433C-8126-D09CA5730AF9}">
        <x15:connection id="46a38582-3ad2-418e-9926-e41a5dbd53f6">
          <x15:oledbPr connection="Provider=Microsoft.Mashup.OleDb.1;Data Source=$Workbook$;Location=ContDRodgers;Extended Properties=&quot;&quot;">
            <x15:dbTables>
              <x15:dbTable name="ContDRodgers"/>
            </x15:dbTables>
          </x15:oledbPr>
        </x15:connection>
      </ext>
    </extLst>
  </connection>
  <connection id="23" xr16:uid="{627FCD82-8955-4184-B80C-717186664DD8}" name="Query - ContFBlake" description="Connection to the 'ContFBlake' query in the workbook." type="5" refreshedVersion="0" background="1">
    <dbPr connection="Provider=Microsoft.Mashup.OleDb.1;Data Source=$Workbook$;Location=ContFBlake;Extended Properties=&quot;&quot;" command="SELECT * FROM [ContFBlake]"/>
  </connection>
  <connection id="24" xr16:uid="{6D9850B2-B773-4EFA-96B1-B62689D62F29}" name="Query - ContFBlake1" description="Connection to the 'ContFBlake' query in the workbook." type="100" refreshedVersion="8" minRefreshableVersion="5">
    <extLst>
      <ext xmlns:x15="http://schemas.microsoft.com/office/spreadsheetml/2010/11/main" uri="{DE250136-89BD-433C-8126-D09CA5730AF9}">
        <x15:connection id="bf775856-96a4-4949-a008-54753e9a7014">
          <x15:oledbPr connection="Provider=Microsoft.Mashup.OleDb.1;Data Source=$Workbook$;Location=ContFBlake;Extended Properties=&quot;&quot;">
            <x15:dbTables>
              <x15:dbTable name="ContFBlake"/>
            </x15:dbTables>
          </x15:oledbPr>
        </x15:connection>
      </ext>
    </extLst>
  </connection>
  <connection id="25" xr16:uid="{9F54A3E2-55CB-4557-A930-F1442333C7FC}" name="Query - ContFMartselos" description="Connection to the 'ContFMartselos' query in the workbook." type="5" refreshedVersion="0" background="1">
    <dbPr connection="Provider=Microsoft.Mashup.OleDb.1;Data Source=$Workbook$;Location=ContFMartselos;Extended Properties=&quot;&quot;" command="SELECT * FROM [ContFMartselos]"/>
  </connection>
  <connection id="26" xr16:uid="{D2565614-D87E-49CF-BE8C-A0C1DFA196B6}" name="Query - ContFMartselos1" description="Connection to the 'ContFMartselos' query in the workbook." type="100" refreshedVersion="8" minRefreshableVersion="5">
    <extLst>
      <ext xmlns:x15="http://schemas.microsoft.com/office/spreadsheetml/2010/11/main" uri="{DE250136-89BD-433C-8126-D09CA5730AF9}">
        <x15:connection id="639866a2-db73-4267-8f2a-ecb0a2216260">
          <x15:oledbPr connection="Provider=Microsoft.Mashup.OleDb.1;Data Source=$Workbook$;Location=ContFMartselos;Extended Properties=&quot;&quot;">
            <x15:dbTables>
              <x15:dbTable name="ContFMartselos"/>
            </x15:dbTables>
          </x15:oledbPr>
        </x15:connection>
      </ext>
    </extLst>
  </connection>
  <connection id="27" xr16:uid="{AC970CE5-A255-4350-B7D7-41DDC949C1AF}" name="Query - ContGMcMeekin" description="Connection to the 'ContGMcMeekin' query in the workbook." type="5" refreshedVersion="0" background="1">
    <dbPr connection="Provider=Microsoft.Mashup.OleDb.1;Data Source=$Workbook$;Location=ContGMcMeekin;Extended Properties=&quot;&quot;" command="SELECT * FROM [ContGMcMeekin]"/>
  </connection>
  <connection id="28" xr16:uid="{CE84C5C1-1B89-43C2-903C-66C48887C25D}" name="Query - ContGMcMeekin1" description="Connection to the 'ContGMcMeekin' query in the workbook." type="100" refreshedVersion="8" minRefreshableVersion="5">
    <extLst>
      <ext xmlns:x15="http://schemas.microsoft.com/office/spreadsheetml/2010/11/main" uri="{DE250136-89BD-433C-8126-D09CA5730AF9}">
        <x15:connection id="01480f39-82b4-43e8-b2ed-502103704e05">
          <x15:oledbPr connection="Provider=Microsoft.Mashup.OleDb.1;Data Source=$Workbook$;Location=ContGMcMeekin;Extended Properties=&quot;&quot;">
            <x15:dbTables>
              <x15:dbTable name="ContGMcMeekin"/>
            </x15:dbTables>
          </x15:oledbPr>
        </x15:connection>
      </ext>
    </extLst>
  </connection>
  <connection id="29" xr16:uid="{1042A620-E094-4684-BE16-B2204F88ED72}" name="Query - ContGNerysoo" description="Connection to the 'ContGNerysoo' query in the workbook." type="5" refreshedVersion="0" background="1">
    <dbPr connection="Provider=Microsoft.Mashup.OleDb.1;Data Source=$Workbook$;Location=ContGNerysoo;Extended Properties=&quot;&quot;" command="SELECT * FROM [ContGNerysoo]"/>
  </connection>
  <connection id="30" xr16:uid="{ECF6793D-6DDB-4D4C-9D92-A71D0A78DF77}" name="Query - ContGNerysoo1" description="Connection to the 'ContGNerysoo' query in the workbook." type="100" refreshedVersion="8" minRefreshableVersion="5">
    <extLst>
      <ext xmlns:x15="http://schemas.microsoft.com/office/spreadsheetml/2010/11/main" uri="{DE250136-89BD-433C-8126-D09CA5730AF9}">
        <x15:connection id="009aa9d7-1976-4b3e-bc78-7c3796bbf0e7">
          <x15:oledbPr connection="Provider=Microsoft.Mashup.OleDb.1;Data Source=$Workbook$;Location=ContGNerysoo;Extended Properties=&quot;&quot;">
            <x15:dbTables>
              <x15:dbTable name="ContGNerysoo"/>
            </x15:dbTables>
          </x15:oledbPr>
        </x15:connection>
      </ext>
    </extLst>
  </connection>
  <connection id="31" xr16:uid="{09C17503-31AB-46FC-836A-2A93E7C52950}" name="Query - ContHDeneron" description="Connection to the 'ContHDeneron' query in the workbook." type="5" refreshedVersion="0" background="1">
    <dbPr connection="Provider=Microsoft.Mashup.OleDb.1;Data Source=$Workbook$;Location=ContHDeneron;Extended Properties=&quot;&quot;" command="SELECT * FROM [ContHDeneron]"/>
  </connection>
  <connection id="32" xr16:uid="{B9640CDA-2340-47DE-9731-9D54D33235E7}" name="Query - ContHDeneron1" description="Connection to the 'ContHDeneron' query in the workbook." type="100" refreshedVersion="8" minRefreshableVersion="5">
    <extLst>
      <ext xmlns:x15="http://schemas.microsoft.com/office/spreadsheetml/2010/11/main" uri="{DE250136-89BD-433C-8126-D09CA5730AF9}">
        <x15:connection id="74b5cff1-79fc-4b8b-8c2f-f240cc1e3eaf">
          <x15:oledbPr connection="Provider=Microsoft.Mashup.OleDb.1;Data Source=$Workbook$;Location=ContHDeneron;Extended Properties=&quot;&quot;">
            <x15:dbTables>
              <x15:dbTable name="ContHDeneron"/>
            </x15:dbTables>
          </x15:oledbPr>
        </x15:connection>
      </ext>
    </extLst>
  </connection>
  <connection id="33" xr16:uid="{CD9297DC-C7BB-4229-89F6-15890D2BC40A}" name="Query - ContHWiedemann" description="Connection to the 'ContHWiedemann' query in the workbook." type="5" refreshedVersion="0" background="1">
    <dbPr connection="Provider=Microsoft.Mashup.OleDb.1;Data Source=$Workbook$;Location=ContHWiedemann;Extended Properties=&quot;&quot;" command="SELECT * FROM [ContHWiedemann]"/>
  </connection>
  <connection id="34" xr16:uid="{2F40D84A-0A66-48DC-9E06-AD2BA3233389}" name="Query - ContHWiedemann1" description="Connection to the 'ContHWiedemann' query in the workbook." type="100" refreshedVersion="8" minRefreshableVersion="5">
    <extLst>
      <ext xmlns:x15="http://schemas.microsoft.com/office/spreadsheetml/2010/11/main" uri="{DE250136-89BD-433C-8126-D09CA5730AF9}">
        <x15:connection id="e14c6c76-6e33-4857-9cc8-0f388116aa98">
          <x15:oledbPr connection="Provider=Microsoft.Mashup.OleDb.1;Data Source=$Workbook$;Location=ContHWiedemann;Extended Properties=&quot;&quot;">
            <x15:dbTables>
              <x15:dbTable name="ContHWiedemann"/>
            </x15:dbTables>
          </x15:oledbPr>
        </x15:connection>
      </ext>
    </extLst>
  </connection>
  <connection id="35" xr16:uid="{76598C93-7C56-4C94-AF97-CC13008D1707}" name="Query - ContJCampbell" description="Connection to the 'ContJCampbell' query in the workbook." type="5" refreshedVersion="0" background="1">
    <dbPr connection="Provider=Microsoft.Mashup.OleDb.1;Data Source=$Workbook$;Location=ContJCampbell;Extended Properties=&quot;&quot;" command="SELECT * FROM [ContJCampbell]"/>
  </connection>
  <connection id="36" xr16:uid="{13C00B8C-09DA-4FBA-A36D-4989A32A7A8E}" name="Query - ContJCampbell1" description="Connection to the 'ContJCampbell' query in the workbook." type="100" refreshedVersion="8" minRefreshableVersion="5">
    <extLst>
      <ext xmlns:x15="http://schemas.microsoft.com/office/spreadsheetml/2010/11/main" uri="{DE250136-89BD-433C-8126-D09CA5730AF9}">
        <x15:connection id="127061d4-d458-4277-9ed6-54f9b4183524">
          <x15:oledbPr connection="Provider=Microsoft.Mashup.OleDb.1;Data Source=$Workbook$;Location=ContJCampbell;Extended Properties=&quot;&quot;">
            <x15:dbTables>
              <x15:dbTable name="ContJCampbell"/>
            </x15:dbTables>
          </x15:oledbPr>
        </x15:connection>
      </ext>
    </extLst>
  </connection>
  <connection id="37" xr16:uid="{5395AEFA-52CD-4DD2-810E-376B5FF24BBE}" name="Query - ContJHowe" description="Connection to the 'ContJHowe' query in the workbook." type="5" refreshedVersion="0" background="1">
    <dbPr connection="Provider=Microsoft.Mashup.OleDb.1;Data Source=$Workbook$;Location=ContJHowe;Extended Properties=&quot;&quot;" command="SELECT * FROM [ContJHowe]"/>
  </connection>
  <connection id="38" xr16:uid="{343A0E44-F44E-4A56-A2A1-0254023FC81A}" name="Query - ContJHowe1" description="Connection to the 'ContJHowe' query in the workbook." type="100" refreshedVersion="8" minRefreshableVersion="5">
    <extLst>
      <ext xmlns:x15="http://schemas.microsoft.com/office/spreadsheetml/2010/11/main" uri="{DE250136-89BD-433C-8126-D09CA5730AF9}">
        <x15:connection id="7e49e3c8-b621-4a18-a622-b1fcb5c82e75">
          <x15:oledbPr connection="Provider=Microsoft.Mashup.OleDb.1;Data Source=$Workbook$;Location=ContJHowe;Extended Properties=&quot;&quot;">
            <x15:dbTables>
              <x15:dbTable name="ContJHowe"/>
            </x15:dbTables>
          </x15:oledbPr>
        </x15:connection>
      </ext>
    </extLst>
  </connection>
  <connection id="39" xr16:uid="{40E9A6E2-590D-4E8E-A4B0-4DB01A5021F7}" name="Query - ContJLawrance" description="Connection to the 'ContJLawrance' query in the workbook." type="5" refreshedVersion="0" background="1">
    <dbPr connection="Provider=Microsoft.Mashup.OleDb.1;Data Source=$Workbook$;Location=ContJLawrance;Extended Properties=&quot;&quot;" command="SELECT * FROM [ContJLawrance]"/>
  </connection>
  <connection id="40" xr16:uid="{2D8A8C3D-C9BA-48BD-9E7C-098C28F9041F}" name="Query - ContJLawrance1" description="Connection to the 'ContJLawrance' query in the workbook." type="100" refreshedVersion="8" minRefreshableVersion="5">
    <extLst>
      <ext xmlns:x15="http://schemas.microsoft.com/office/spreadsheetml/2010/11/main" uri="{DE250136-89BD-433C-8126-D09CA5730AF9}">
        <x15:connection id="290fe073-1137-48f1-b9c8-a05c296c9315">
          <x15:oledbPr connection="Provider=Microsoft.Mashup.OleDb.1;Data Source=$Workbook$;Location=ContJLawrance;Extended Properties=&quot;&quot;">
            <x15:dbTables>
              <x15:dbTable name="ContJLawrance"/>
            </x15:dbTables>
          </x15:oledbPr>
        </x15:connection>
      </ext>
    </extLst>
  </connection>
  <connection id="41" xr16:uid="{B7272601-C4EB-4EF3-8D35-BDE5A91E342C}" name="Query - ContJMacDonald" description="Connection to the 'ContJMacDonald' query in the workbook." type="5" refreshedVersion="0" background="1">
    <dbPr connection="Provider=Microsoft.Mashup.OleDb.1;Data Source=$Workbook$;Location=ContJMacDonald;Extended Properties=&quot;&quot;" command="SELECT * FROM [ContJMacDonald]"/>
  </connection>
  <connection id="42" xr16:uid="{833941F3-C41B-4DB4-B00E-46EB000BA318}" name="Query - ContJMacDonald1" description="Connection to the 'ContJMacDonald' query in the workbook." type="100" refreshedVersion="8" minRefreshableVersion="5">
    <extLst>
      <ext xmlns:x15="http://schemas.microsoft.com/office/spreadsheetml/2010/11/main" uri="{DE250136-89BD-433C-8126-D09CA5730AF9}">
        <x15:connection id="02efeb14-b17f-4d75-8229-b51c220da4ec">
          <x15:oledbPr connection="Provider=Microsoft.Mashup.OleDb.1;Data Source=$Workbook$;Location=ContJMacDonald;Extended Properties=&quot;&quot;">
            <x15:dbTables>
              <x15:dbTable name="ContJMacDonald"/>
            </x15:dbTables>
          </x15:oledbPr>
        </x15:connection>
      </ext>
    </extLst>
  </connection>
  <connection id="43" xr16:uid="{51BDAFF8-C9CD-40F5-BA7F-875041A45477}" name="Query - ContJMorse" description="Connection to the 'ContJMorse' query in the workbook." type="5" refreshedVersion="0" background="1">
    <dbPr connection="Provider=Microsoft.Mashup.OleDb.1;Data Source=$Workbook$;Location=ContJMorse;Extended Properties=&quot;&quot;" command="SELECT * FROM [ContJMorse]"/>
  </connection>
  <connection id="44" xr16:uid="{DB411595-4E88-4128-988C-83B6421CD4A5}" name="Query - ContJMorse1" description="Connection to the 'ContJMorse' query in the workbook." type="100" refreshedVersion="8" minRefreshableVersion="5">
    <extLst>
      <ext xmlns:x15="http://schemas.microsoft.com/office/spreadsheetml/2010/11/main" uri="{DE250136-89BD-433C-8126-D09CA5730AF9}">
        <x15:connection id="7af0fe46-d16d-4476-acc2-3b2ccc2f4752">
          <x15:oledbPr connection="Provider=Microsoft.Mashup.OleDb.1;Data Source=$Workbook$;Location=ContJMorse;Extended Properties=&quot;&quot;">
            <x15:dbTables>
              <x15:dbTable name="ContJMorse"/>
            </x15:dbTables>
          </x15:oledbPr>
        </x15:connection>
      </ext>
    </extLst>
  </connection>
  <connection id="45" xr16:uid="{A13135CA-4CDC-4D88-87A1-7C99D24D64D4}" name="Query - ContJStanley" description="Connection to the 'ContJStanley' query in the workbook." type="5" refreshedVersion="0" background="1">
    <dbPr connection="Provider=Microsoft.Mashup.OleDb.1;Data Source=$Workbook$;Location=ContJStanley;Extended Properties=&quot;&quot;" command="SELECT * FROM [ContJStanley]"/>
  </connection>
  <connection id="46" xr16:uid="{1EE9EDA4-5772-4F28-8BEB-F41B0B15059C}" name="Query - ContJStanley1" description="Connection to the 'ContJStanley' query in the workbook." type="100" refreshedVersion="8" minRefreshableVersion="5">
    <extLst>
      <ext xmlns:x15="http://schemas.microsoft.com/office/spreadsheetml/2010/11/main" uri="{DE250136-89BD-433C-8126-D09CA5730AF9}">
        <x15:connection id="0bcb0276-8d57-4bf5-9bfc-cf2c5dba88f7">
          <x15:oledbPr connection="Provider=Microsoft.Mashup.OleDb.1;Data Source=$Workbook$;Location=ContJStanley;Extended Properties=&quot;&quot;">
            <x15:dbTables>
              <x15:dbTable name="ContJStanley"/>
            </x15:dbTables>
          </x15:oledbPr>
        </x15:connection>
      </ext>
    </extLst>
  </connection>
  <connection id="47" xr16:uid="{CBF32EE8-A2E6-4F88-A3DA-25DA997E0968}" name="Query - ContJWeyallonArmstrong" description="Connection to the 'ContJWeyallonArmstrong' query in the workbook." type="5" refreshedVersion="0" background="1">
    <dbPr connection="Provider=Microsoft.Mashup.OleDb.1;Data Source=$Workbook$;Location=ContJWeyallonArmstrong;Extended Properties=&quot;&quot;" command="SELECT * FROM [ContJWeyallonArmstrong]"/>
  </connection>
  <connection id="48" xr16:uid="{8A3481A0-6BB0-4FB4-9143-C86E57E1861E}" name="Query - ContJWeyallonArmstrong1" description="Connection to the 'ContJWeyallonArmstrong' query in the workbook." type="100" refreshedVersion="8" minRefreshableVersion="5">
    <extLst>
      <ext xmlns:x15="http://schemas.microsoft.com/office/spreadsheetml/2010/11/main" uri="{DE250136-89BD-433C-8126-D09CA5730AF9}">
        <x15:connection id="20c192c7-80ed-4cbd-bfec-d242dc5e30a6">
          <x15:oledbPr connection="Provider=Microsoft.Mashup.OleDb.1;Data Source=$Workbook$;Location=ContJWeyallonArmstrong;Extended Properties=&quot;&quot;">
            <x15:dbTables>
              <x15:dbTable name="ContJWeyallonArmstrong"/>
            </x15:dbTables>
          </x15:oledbPr>
        </x15:connection>
      </ext>
    </extLst>
  </connection>
  <connection id="49" xr16:uid="{A8647F7C-B5CB-4EAE-9D4A-4F0599B9E867}" name="Query - ContKNokleby" description="Connection to the 'ContKNokleby' query in the workbook." type="5" refreshedVersion="0" background="1">
    <dbPr connection="Provider=Microsoft.Mashup.OleDb.1;Data Source=$Workbook$;Location=ContKNokleby;Extended Properties=&quot;&quot;" command="SELECT * FROM [ContKNokleby]"/>
  </connection>
  <connection id="50" xr16:uid="{27EFBB16-F685-45F2-96ED-337F89D0DAB1}" name="Query - ContKNokleby1" description="Connection to the 'ContKNokleby' query in the workbook." type="100" refreshedVersion="8" minRefreshableVersion="5">
    <extLst>
      <ext xmlns:x15="http://schemas.microsoft.com/office/spreadsheetml/2010/11/main" uri="{DE250136-89BD-433C-8126-D09CA5730AF9}">
        <x15:connection id="0ba2d6a1-84e9-4dd3-aed0-a3df2e226523">
          <x15:oledbPr connection="Provider=Microsoft.Mashup.OleDb.1;Data Source=$Workbook$;Location=ContKNokleby;Extended Properties=&quot;&quot;">
            <x15:dbTables>
              <x15:dbTable name="ContKNokleby"/>
            </x15:dbTables>
          </x15:oledbPr>
        </x15:connection>
      </ext>
    </extLst>
  </connection>
  <connection id="51" xr16:uid="{0F805187-37BA-4E5D-B05F-D1E37A47379E}" name="Query - ContKReid" description="Connection to the 'ContKReid' query in the workbook." type="5" refreshedVersion="0" background="1">
    <dbPr connection="Provider=Microsoft.Mashup.OleDb.1;Data Source=$Workbook$;Location=ContKReid;Extended Properties=&quot;&quot;" command="SELECT * FROM [ContKReid]"/>
  </connection>
  <connection id="52" xr16:uid="{F73E6018-6B20-49E5-B1A9-A3C2D65ADD49}" name="Query - ContKReid1" description="Connection to the 'ContKReid' query in the workbook." type="100" refreshedVersion="8" minRefreshableVersion="5">
    <extLst>
      <ext xmlns:x15="http://schemas.microsoft.com/office/spreadsheetml/2010/11/main" uri="{DE250136-89BD-433C-8126-D09CA5730AF9}">
        <x15:connection id="815d5d37-8bce-4c4d-8be2-f2c2f7fdfc70">
          <x15:oledbPr connection="Provider=Microsoft.Mashup.OleDb.1;Data Source=$Workbook$;Location=ContKReid;Extended Properties=&quot;&quot;">
            <x15:dbTables>
              <x15:dbTable name="ContKReid"/>
            </x15:dbTables>
          </x15:oledbPr>
        </x15:connection>
      </ext>
    </extLst>
  </connection>
  <connection id="53" xr16:uid="{18252B9E-D5F1-42B9-95E0-C6C042D1CFBD}" name="Query - ContKTestart" description="Connection to the 'ContKTestart' query in the workbook." type="5" refreshedVersion="0" background="1">
    <dbPr connection="Provider=Microsoft.Mashup.OleDb.1;Data Source=$Workbook$;Location=ContKTestart;Extended Properties=&quot;&quot;" command="SELECT * FROM [ContKTestart]"/>
  </connection>
  <connection id="54" xr16:uid="{87F1B81A-8900-4116-94C0-BC246D2D271F}" name="Query - ContKTestart1" description="Connection to the 'ContKTestart' query in the workbook." type="100" refreshedVersion="8" minRefreshableVersion="5">
    <extLst>
      <ext xmlns:x15="http://schemas.microsoft.com/office/spreadsheetml/2010/11/main" uri="{DE250136-89BD-433C-8126-D09CA5730AF9}">
        <x15:connection id="0bce3b71-7ea5-4712-be1b-d9d17391969b">
          <x15:oledbPr connection="Provider=Microsoft.Mashup.OleDb.1;Data Source=$Workbook$;Location=ContKTestart;Extended Properties=&quot;&quot;">
            <x15:dbTables>
              <x15:dbTable name="ContKTestart"/>
            </x15:dbTables>
          </x15:oledbPr>
        </x15:connection>
      </ext>
    </extLst>
  </connection>
  <connection id="55" xr16:uid="{24BEE786-DA41-43A8-B38F-CAE9C2E360EE}" name="Query - ContLKuptana" description="Connection to the 'ContLKuptana' query in the workbook." type="5" refreshedVersion="0" background="1">
    <dbPr connection="Provider=Microsoft.Mashup.OleDb.1;Data Source=$Workbook$;Location=ContLKuptana;Extended Properties=&quot;&quot;" command="SELECT * FROM [ContLKuptana]"/>
  </connection>
  <connection id="56" xr16:uid="{02DA6FF2-4058-499B-94EB-3B7F0F770793}" name="Query - ContLKuptana1" description="Connection to the 'ContLKuptana' query in the workbook." type="100" refreshedVersion="8" minRefreshableVersion="5">
    <extLst>
      <ext xmlns:x15="http://schemas.microsoft.com/office/spreadsheetml/2010/11/main" uri="{DE250136-89BD-433C-8126-D09CA5730AF9}">
        <x15:connection id="29f118f8-0a24-4b3d-9dad-1c98f9f86367">
          <x15:oledbPr connection="Provider=Microsoft.Mashup.OleDb.1;Data Source=$Workbook$;Location=ContLKuptana;Extended Properties=&quot;&quot;">
            <x15:dbTables>
              <x15:dbTable name="ContLKuptana"/>
            </x15:dbTables>
          </x15:oledbPr>
        </x15:connection>
      </ext>
    </extLst>
  </connection>
  <connection id="57" xr16:uid="{0C75034F-4BFF-47C9-AF6E-09B2C5E266B1}" name="Query - ContLMcLeod" description="Connection to the 'ContLMcLeod' query in the workbook." type="5" refreshedVersion="0" background="1">
    <dbPr connection="Provider=Microsoft.Mashup.OleDb.1;Data Source=$Workbook$;Location=ContLMcLeod;Extended Properties=&quot;&quot;" command="SELECT * FROM [ContLMcLeod]"/>
  </connection>
  <connection id="58" xr16:uid="{98C82772-774E-4F29-92B6-07706A3D6CDF}" name="Query - ContLMcLeod1" description="Connection to the 'ContLMcLeod' query in the workbook." type="100" refreshedVersion="8" minRefreshableVersion="5">
    <extLst>
      <ext xmlns:x15="http://schemas.microsoft.com/office/spreadsheetml/2010/11/main" uri="{DE250136-89BD-433C-8126-D09CA5730AF9}">
        <x15:connection id="fd2cbbe2-8f5e-494f-b261-874b69951a6e">
          <x15:oledbPr connection="Provider=Microsoft.Mashup.OleDb.1;Data Source=$Workbook$;Location=ContLMcLeod;Extended Properties=&quot;&quot;">
            <x15:dbTables>
              <x15:dbTable name="ContLMcLeod"/>
            </x15:dbTables>
          </x15:oledbPr>
        </x15:connection>
      </ext>
    </extLst>
  </connection>
  <connection id="59" xr16:uid="{F28CCD38-3289-4948-93E0-4E032300E081}" name="Query - ContLSemmler" description="Connection to the 'ContLSemmler' query in the workbook." type="5" refreshedVersion="0" background="1">
    <dbPr connection="Provider=Microsoft.Mashup.OleDb.1;Data Source=$Workbook$;Location=ContLSemmler;Extended Properties=&quot;&quot;" command="SELECT * FROM [ContLSemmler]"/>
  </connection>
  <connection id="60" xr16:uid="{5F1AC950-FC71-4BEF-9C7F-C7C84630F45A}" name="Query - ContLSemmler1" description="Connection to the 'ContLSemmler' query in the workbook." type="100" refreshedVersion="8" minRefreshableVersion="5">
    <extLst>
      <ext xmlns:x15="http://schemas.microsoft.com/office/spreadsheetml/2010/11/main" uri="{DE250136-89BD-433C-8126-D09CA5730AF9}">
        <x15:connection id="166fe8cf-1593-4965-b7e8-798648560691">
          <x15:oledbPr connection="Provider=Microsoft.Mashup.OleDb.1;Data Source=$Workbook$;Location=ContLSemmler;Extended Properties=&quot;&quot;">
            <x15:dbTables>
              <x15:dbTable name="ContLSemmler"/>
            </x15:dbTables>
          </x15:oledbPr>
        </x15:connection>
      </ext>
    </extLst>
  </connection>
  <connection id="61" xr16:uid="{E3A2C076-A155-42DD-B273-0ED2A3162B72}" name="Query - ContLWright" description="Connection to the 'ContLWright' query in the workbook." type="5" refreshedVersion="0" background="1">
    <dbPr connection="Provider=Microsoft.Mashup.OleDb.1;Data Source=$Workbook$;Location=ContLWright;Extended Properties=&quot;&quot;" command="SELECT * FROM [ContLWright]"/>
  </connection>
  <connection id="62" xr16:uid="{EEA59543-10F8-4AC5-9A80-79B7D6D7C4C0}" name="Query - ContLWright1" description="Connection to the 'ContLWright' query in the workbook." type="100" refreshedVersion="8" minRefreshableVersion="5">
    <extLst>
      <ext xmlns:x15="http://schemas.microsoft.com/office/spreadsheetml/2010/11/main" uri="{DE250136-89BD-433C-8126-D09CA5730AF9}">
        <x15:connection id="e520ff0b-cf29-4b84-b613-0b7261deb0aa">
          <x15:oledbPr connection="Provider=Microsoft.Mashup.OleDb.1;Data Source=$Workbook$;Location=ContLWright;Extended Properties=&quot;&quot;">
            <x15:dbTables>
              <x15:dbTable name="ContLWright"/>
            </x15:dbTables>
          </x15:oledbPr>
        </x15:connection>
      </ext>
    </extLst>
  </connection>
  <connection id="63" xr16:uid="{7DD0BA55-0AF0-4A50-8D88-D134B6F0FCB8}" name="Query - ContMCliMichaud" description="Connection to the 'ContMCliMichaud' query in the workbook." type="5" refreshedVersion="0" background="1">
    <dbPr connection="Provider=Microsoft.Mashup.OleDb.1;Data Source=$Workbook$;Location=ContMCliMichaud;Extended Properties=&quot;&quot;" command="SELECT * FROM [ContMCliMichaud]"/>
  </connection>
  <connection id="64" xr16:uid="{B9C23F43-911F-49E1-8688-87C522607A8D}" name="Query - ContMCliMichaud1" description="Connection to the 'ContMCliMichaud' query in the workbook." type="100" refreshedVersion="8" minRefreshableVersion="5">
    <extLst>
      <ext xmlns:x15="http://schemas.microsoft.com/office/spreadsheetml/2010/11/main" uri="{DE250136-89BD-433C-8126-D09CA5730AF9}">
        <x15:connection id="05b5131b-59b5-4837-8d2b-e2c81839f8ae">
          <x15:oledbPr connection="Provider=Microsoft.Mashup.OleDb.1;Data Source=$Workbook$;Location=ContMCliMichaud;Extended Properties=&quot;&quot;">
            <x15:dbTables>
              <x15:dbTable name="ContMCliMichaud"/>
            </x15:dbTables>
          </x15:oledbPr>
        </x15:connection>
      </ext>
    </extLst>
  </connection>
  <connection id="65" xr16:uid="{70A627FF-F058-430A-B31E-33ED2B364480}" name="Query - ContMSpence" description="Connection to the 'ContMSpence' query in the workbook." type="5" refreshedVersion="0" background="1">
    <dbPr connection="Provider=Microsoft.Mashup.OleDb.1;Data Source=$Workbook$;Location=ContMSpence;Extended Properties=&quot;&quot;" command="SELECT * FROM [ContMSpence]"/>
  </connection>
  <connection id="66" xr16:uid="{0ECB7B2C-AC9C-4DA9-B2B6-D3E8102EE268}" name="Query - ContMSpence1" description="Connection to the 'ContMSpence' query in the workbook." type="100" refreshedVersion="8" minRefreshableVersion="5">
    <extLst>
      <ext xmlns:x15="http://schemas.microsoft.com/office/spreadsheetml/2010/11/main" uri="{DE250136-89BD-433C-8126-D09CA5730AF9}">
        <x15:connection id="37bdda9a-e3d2-44e1-bcb0-78d1204a6586">
          <x15:oledbPr connection="Provider=Microsoft.Mashup.OleDb.1;Data Source=$Workbook$;Location=ContMSpence;Extended Properties=&quot;&quot;">
            <x15:dbTables>
              <x15:dbTable name="ContMSpence"/>
            </x15:dbTables>
          </x15:oledbPr>
        </x15:connection>
      </ext>
    </extLst>
  </connection>
  <connection id="67" xr16:uid="{979FA97A-E530-4C27-AB4C-5BD83B69E643}" name="Query - ContMWallington" description="Connection to the 'ContMWallington' query in the workbook." type="5" refreshedVersion="0" background="1">
    <dbPr connection="Provider=Microsoft.Mashup.OleDb.1;Data Source=$Workbook$;Location=ContMWallington;Extended Properties=&quot;&quot;" command="SELECT * FROM [ContMWallington]"/>
  </connection>
  <connection id="68" xr16:uid="{3C8938E6-1779-4DBA-B48A-7A78616094BE}" name="Query - ContMWallington1" description="Connection to the 'ContMWallington' query in the workbook." type="100" refreshedVersion="8" minRefreshableVersion="5">
    <extLst>
      <ext xmlns:x15="http://schemas.microsoft.com/office/spreadsheetml/2010/11/main" uri="{DE250136-89BD-433C-8126-D09CA5730AF9}">
        <x15:connection id="31ae3f5f-5ee8-495e-81af-38f0a999f7bc">
          <x15:oledbPr connection="Provider=Microsoft.Mashup.OleDb.1;Data Source=$Workbook$;Location=ContMWallington;Extended Properties=&quot;&quot;">
            <x15:dbTables>
              <x15:dbTable name="ContMWallington"/>
            </x15:dbTables>
          </x15:oledbPr>
        </x15:connection>
      </ext>
    </extLst>
  </connection>
  <connection id="69" xr16:uid="{230283CF-4EBA-4127-B207-0341741E4A18}" name="Query - ContNDelorme" description="Connection to the 'ContNDelorme' query in the workbook." type="5" refreshedVersion="0" background="1">
    <dbPr connection="Provider=Microsoft.Mashup.OleDb.1;Data Source=$Workbook$;Location=ContNDelorme;Extended Properties=&quot;&quot;" command="SELECT * FROM [ContNDelorme]"/>
  </connection>
  <connection id="70" xr16:uid="{57B11FAA-C2BE-4D43-B3CD-62B58B35C754}" name="Query - ContNDelorme1" description="Connection to the 'ContNDelorme' query in the workbook." type="100" refreshedVersion="8" minRefreshableVersion="5">
    <extLst>
      <ext xmlns:x15="http://schemas.microsoft.com/office/spreadsheetml/2010/11/main" uri="{DE250136-89BD-433C-8126-D09CA5730AF9}">
        <x15:connection id="74fa2ac3-cca1-4d89-9898-59e1006cd51d">
          <x15:oledbPr connection="Provider=Microsoft.Mashup.OleDb.1;Data Source=$Workbook$;Location=ContNDelorme;Extended Properties=&quot;&quot;">
            <x15:dbTables>
              <x15:dbTable name="ContNDelorme"/>
            </x15:dbTables>
          </x15:oledbPr>
        </x15:connection>
      </ext>
    </extLst>
  </connection>
  <connection id="71" xr16:uid="{39FC6490-159E-49FD-9AEA-44A8B7FCC332}" name="Query - ContNSok" description="Connection to the 'ContNSok' query in the workbook." type="5" refreshedVersion="0" background="1">
    <dbPr connection="Provider=Microsoft.Mashup.OleDb.1;Data Source=$Workbook$;Location=ContNSok;Extended Properties=&quot;&quot;" command="SELECT * FROM [ContNSok]"/>
  </connection>
  <connection id="72" xr16:uid="{033F3858-B77F-4CF0-B2E7-6961C79F3F4B}" name="Query - ContNSok1" description="Connection to the 'ContNSok' query in the workbook." type="100" refreshedVersion="8" minRefreshableVersion="5">
    <extLst>
      <ext xmlns:x15="http://schemas.microsoft.com/office/spreadsheetml/2010/11/main" uri="{DE250136-89BD-433C-8126-D09CA5730AF9}">
        <x15:connection id="b8aa5e98-c32d-4c82-a5cb-e4be60caffd6">
          <x15:oledbPr connection="Provider=Microsoft.Mashup.OleDb.1;Data Source=$Workbook$;Location=ContNSok;Extended Properties=&quot;&quot;">
            <x15:dbTables>
              <x15:dbTable name="ContNSok"/>
            </x15:dbTables>
          </x15:oledbPr>
        </x15:connection>
      </ext>
    </extLst>
  </connection>
  <connection id="73" xr16:uid="{634C53EC-A020-435E-BC90-135C1E7D0713}" name="Query - ContPChinna" description="Connection to the 'ContPChinna' query in the workbook." type="5" refreshedVersion="0" background="1">
    <dbPr connection="Provider=Microsoft.Mashup.OleDb.1;Data Source=$Workbook$;Location=ContPChinna;Extended Properties=&quot;&quot;" command="SELECT * FROM [ContPChinna]"/>
  </connection>
  <connection id="74" xr16:uid="{8CA26FE5-B464-4E55-BAE4-BC0AFF883787}" name="Query - ContPChinna1" description="Connection to the 'ContPChinna' query in the workbook." type="100" refreshedVersion="8" minRefreshableVersion="5">
    <extLst>
      <ext xmlns:x15="http://schemas.microsoft.com/office/spreadsheetml/2010/11/main" uri="{DE250136-89BD-433C-8126-D09CA5730AF9}">
        <x15:connection id="c830e34f-9d04-4190-821c-7ccc1bb5c046">
          <x15:oledbPr connection="Provider=Microsoft.Mashup.OleDb.1;Data Source=$Workbook$;Location=ContPChinna;Extended Properties=&quot;&quot;">
            <x15:dbTables>
              <x15:dbTable name="ContPChinna"/>
            </x15:dbTables>
          </x15:oledbPr>
        </x15:connection>
      </ext>
    </extLst>
  </connection>
  <connection id="75" xr16:uid="{B915C61A-5630-41DE-921E-F87CE7980757}" name="Query - ContRBonnetrouge" description="Connection to the 'ContRBonnetrouge' query in the workbook." type="5" refreshedVersion="0" background="1">
    <dbPr connection="Provider=Microsoft.Mashup.OleDb.1;Data Source=$Workbook$;Location=ContRBonnetrouge;Extended Properties=&quot;&quot;" command="SELECT * FROM [ContRBonnetrouge]"/>
  </connection>
  <connection id="76" xr16:uid="{8109E2D5-3014-478E-AC63-8DA2FD63A06C}" name="Query - ContRBonnetrouge1" description="Connection to the 'ContRBonnetrouge' query in the workbook." type="100" refreshedVersion="8" minRefreshableVersion="5">
    <extLst>
      <ext xmlns:x15="http://schemas.microsoft.com/office/spreadsheetml/2010/11/main" uri="{DE250136-89BD-433C-8126-D09CA5730AF9}">
        <x15:connection id="fc651d9c-aa54-41bb-a2b5-355b297c870d"/>
      </ext>
    </extLst>
  </connection>
  <connection id="77" xr16:uid="{B8C8C0AD-8E27-47CD-90D9-53E493ED2DF9}" name="Query - ContREdjericon" description="Connection to the 'ContREdjericon' query in the workbook." type="5" refreshedVersion="0" background="1">
    <dbPr connection="Provider=Microsoft.Mashup.OleDb.1;Data Source=$Workbook$;Location=ContREdjericon;Extended Properties=&quot;&quot;" command="SELECT * FROM [ContREdjericon]"/>
  </connection>
  <connection id="78" xr16:uid="{7F2B12BB-8651-453F-B412-30486C3C9F2B}" name="Query - ContREdjericon1" description="Connection to the 'ContREdjericon' query in the workbook." type="100" refreshedVersion="8" minRefreshableVersion="5">
    <extLst>
      <ext xmlns:x15="http://schemas.microsoft.com/office/spreadsheetml/2010/11/main" uri="{DE250136-89BD-433C-8126-D09CA5730AF9}">
        <x15:connection id="0b0efab3-72d6-4d8e-9314-dae5242bbe2f">
          <x15:oledbPr connection="Provider=Microsoft.Mashup.OleDb.1;Data Source=$Workbook$;Location=ContREdjericon;Extended Properties=&quot;&quot;">
            <x15:dbTables>
              <x15:dbTable name="ContREdjericon"/>
            </x15:dbTables>
          </x15:oledbPr>
        </x15:connection>
      </ext>
    </extLst>
  </connection>
  <connection id="79" xr16:uid="{7B36BD35-43B5-42B9-B84C-F3F57FCFE1A4}" name="Query - ContRHawkins" description="Connection to the 'ContRHawkins' query in the workbook." type="5" refreshedVersion="0" background="1">
    <dbPr connection="Provider=Microsoft.Mashup.OleDb.1;Data Source=$Workbook$;Location=ContRHawkins;Extended Properties=&quot;&quot;" command="SELECT * FROM [ContRHawkins]"/>
  </connection>
  <connection id="80" xr16:uid="{903EA8BC-9526-4672-A811-57AA165A1639}" name="Query - ContRHawkins1" description="Connection to the 'ContRHawkins' query in the workbook." type="100" refreshedVersion="8" minRefreshableVersion="5">
    <extLst>
      <ext xmlns:x15="http://schemas.microsoft.com/office/spreadsheetml/2010/11/main" uri="{DE250136-89BD-433C-8126-D09CA5730AF9}">
        <x15:connection id="0ee266d1-bc67-457b-abf4-0ee340239680">
          <x15:oledbPr connection="Provider=Microsoft.Mashup.OleDb.1;Data Source=$Workbook$;Location=ContRHawkins;Extended Properties=&quot;&quot;">
            <x15:dbTables>
              <x15:dbTable name="ContRHawkins"/>
            </x15:dbTables>
          </x15:oledbPr>
        </x15:connection>
      </ext>
    </extLst>
  </connection>
  <connection id="81" xr16:uid="{8768972B-527C-47E3-B328-EE4832AF8CDA}" keepAlive="1" name="Query - Contributions" description="Connection to the 'Contributions' query in the workbook." type="5" refreshedVersion="8" background="1" saveData="1">
    <dbPr connection="Provider=Microsoft.Mashup.OleDb.1;Data Source=$Workbook$;Location=Contributions;Extended Properties=&quot;&quot;" command="SELECT * FROM [Contributions]"/>
  </connection>
  <connection id="82" xr16:uid="{0F51C325-B426-472A-80EC-C361E6F4F35F}" name="Query - ContRJSimpson" description="Connection to the 'ContRJSimpson' query in the workbook." type="5" refreshedVersion="0" background="1">
    <dbPr connection="Provider=Microsoft.Mashup.OleDb.1;Data Source=$Workbook$;Location=ContRJSimpson;Extended Properties=&quot;&quot;" command="SELECT * FROM [ContRJSimpson]"/>
  </connection>
  <connection id="83" xr16:uid="{2AB0A5E5-898E-42DB-9EF7-F3C7D2BE1ABF}" name="Query - ContRJSimpson1" description="Connection to the 'ContRJSimpson' query in the workbook." type="100" refreshedVersion="8" minRefreshableVersion="5">
    <extLst>
      <ext xmlns:x15="http://schemas.microsoft.com/office/spreadsheetml/2010/11/main" uri="{DE250136-89BD-433C-8126-D09CA5730AF9}">
        <x15:connection id="a9f9efa2-71e2-4daf-a0c1-d82c181591d5">
          <x15:oledbPr connection="Provider=Microsoft.Mashup.OleDb.1;Data Source=$Workbook$;Location=ContRJSimpson;Extended Properties=&quot;&quot;">
            <x15:dbTables>
              <x15:dbTable name="ContRJSimpson"/>
            </x15:dbTables>
          </x15:oledbPr>
        </x15:connection>
      </ext>
    </extLst>
  </connection>
  <connection id="84" xr16:uid="{D5373F43-0C8D-45DA-BC5E-0504EDC83CB2}" name="Query - ContRLafferty" description="Connection to the 'ContRLafferty' query in the workbook." type="5" refreshedVersion="0" background="1">
    <dbPr connection="Provider=Microsoft.Mashup.OleDb.1;Data Source=$Workbook$;Location=ContRLafferty;Extended Properties=&quot;&quot;" command="SELECT * FROM [ContRLafferty]"/>
  </connection>
  <connection id="85" xr16:uid="{6B4D741F-F2D7-4E4C-B5FA-BFAD8916D57E}" name="Query - ContRLafferty1" description="Connection to the 'ContRLafferty' query in the workbook." type="100" refreshedVersion="8" minRefreshableVersion="5">
    <extLst>
      <ext xmlns:x15="http://schemas.microsoft.com/office/spreadsheetml/2010/11/main" uri="{DE250136-89BD-433C-8126-D09CA5730AF9}">
        <x15:connection id="c46c8ad1-46a9-4291-9114-3996a6483813"/>
      </ext>
    </extLst>
  </connection>
  <connection id="86" xr16:uid="{297441B1-9B5B-4ECF-9FDE-332F13D68F61}" name="Query - ContRRoss" description="Connection to the 'ContRRoss' query in the workbook." type="5" refreshedVersion="0" background="1">
    <dbPr connection="Provider=Microsoft.Mashup.OleDb.1;Data Source=$Workbook$;Location=ContRRoss;Extended Properties=&quot;&quot;" command="SELECT * FROM [ContRRoss]"/>
  </connection>
  <connection id="87" xr16:uid="{427A016F-BB70-4781-B0E5-2C6549A83C76}" name="Query - ContRRoss1" description="Connection to the 'ContRRoss' query in the workbook." type="100" refreshedVersion="8" minRefreshableVersion="5">
    <extLst>
      <ext xmlns:x15="http://schemas.microsoft.com/office/spreadsheetml/2010/11/main" uri="{DE250136-89BD-433C-8126-D09CA5730AF9}">
        <x15:connection id="a1fd08d8-55d4-4124-966f-e779b01fcc11">
          <x15:oledbPr connection="Provider=Microsoft.Mashup.OleDb.1;Data Source=$Workbook$;Location=ContRRoss;Extended Properties=&quot;&quot;">
            <x15:dbTables>
              <x15:dbTable name="ContRRoss"/>
            </x15:dbTables>
          </x15:oledbPr>
        </x15:connection>
      </ext>
    </extLst>
  </connection>
  <connection id="88" xr16:uid="{AD4C0DA3-EED9-4E7C-B860-426A75FA14E5}" name="Query - ContRSimpson" description="Connection to the 'ContRSimpson' query in the workbook." type="5" refreshedVersion="0" background="1">
    <dbPr connection="Provider=Microsoft.Mashup.OleDb.1;Data Source=$Workbook$;Location=ContRSimpson;Extended Properties=&quot;&quot;" command="SELECT * FROM [ContRSimpson]"/>
  </connection>
  <connection id="89" xr16:uid="{D8C0D67D-9A17-4338-A8F0-F156163CFC17}" name="Query - ContRSimpson1" description="Connection to the 'ContRSimpson' query in the workbook." type="100" refreshedVersion="8" minRefreshableVersion="5">
    <extLst>
      <ext xmlns:x15="http://schemas.microsoft.com/office/spreadsheetml/2010/11/main" uri="{DE250136-89BD-433C-8126-D09CA5730AF9}">
        <x15:connection id="69ed7155-2a46-4192-95ea-418f24adc106">
          <x15:oledbPr connection="Provider=Microsoft.Mashup.OleDb.1;Data Source=$Workbook$;Location=ContRSimpson;Extended Properties=&quot;&quot;">
            <x15:dbTables>
              <x15:dbTable name="ContRSimpson"/>
            </x15:dbTables>
          </x15:oledbPr>
        </x15:connection>
      </ext>
    </extLst>
  </connection>
  <connection id="90" xr16:uid="{B4F128EE-D11E-4007-8CBF-B360D1DACD1D}" name="Query - ContSAllen" description="Connection to the 'ContSAllen' query in the workbook." type="5" refreshedVersion="0" background="1">
    <dbPr connection="Provider=Microsoft.Mashup.OleDb.1;Data Source=$Workbook$;Location=ContSAllen;Extended Properties=&quot;&quot;" command="SELECT * FROM [ContSAllen]"/>
  </connection>
  <connection id="91" xr16:uid="{C35080F2-FD72-4364-9047-14D4CEAF0839}" name="Query - ContSAllen1" description="Connection to the 'ContSAllen' query in the workbook." type="100" refreshedVersion="8" minRefreshableVersion="5">
    <extLst>
      <ext xmlns:x15="http://schemas.microsoft.com/office/spreadsheetml/2010/11/main" uri="{DE250136-89BD-433C-8126-D09CA5730AF9}">
        <x15:connection id="ff5d550a-4217-434c-ac21-0080a5985624">
          <x15:oledbPr connection="Provider=Microsoft.Mashup.OleDb.1;Data Source=$Workbook$;Location=ContSAllen;Extended Properties=&quot;&quot;">
            <x15:dbTables>
              <x15:dbTable name="ContSAllen"/>
            </x15:dbTables>
          </x15:oledbPr>
        </x15:connection>
      </ext>
    </extLst>
  </connection>
  <connection id="92" xr16:uid="{0E525F60-9546-41EE-BED6-54A2BF5403A3}" name="Query - ContSArdenSmith" description="Connection to the 'ContSArdenSmith' query in the workbook." type="5" refreshedVersion="0" background="1">
    <dbPr connection="Provider=Microsoft.Mashup.OleDb.1;Data Source=$Workbook$;Location=ContSArdenSmith;Extended Properties=&quot;&quot;" command="SELECT * FROM [ContSArdenSmith]"/>
  </connection>
  <connection id="93" xr16:uid="{5DD243DA-62DA-4EDC-AB99-AD16C08FCC82}" name="Query - ContSArdenSmith1" description="Connection to the 'ContSArdenSmith' query in the workbook." type="100" refreshedVersion="8" minRefreshableVersion="5">
    <extLst>
      <ext xmlns:x15="http://schemas.microsoft.com/office/spreadsheetml/2010/11/main" uri="{DE250136-89BD-433C-8126-D09CA5730AF9}">
        <x15:connection id="67eae3f6-2d7f-4e4d-a77b-5d8a2d76f164">
          <x15:oledbPr connection="Provider=Microsoft.Mashup.OleDb.1;Data Source=$Workbook$;Location=ContSArdenSmith;Extended Properties=&quot;&quot;">
            <x15:dbTables>
              <x15:dbTable name="ContSArdenSmith"/>
            </x15:dbTables>
          </x15:oledbPr>
        </x15:connection>
      </ext>
    </extLst>
  </connection>
  <connection id="94" xr16:uid="{A88E2EF8-EEB6-4128-82F1-30040987F002}" name="Query - ContSMorgan" description="Connection to the 'ContSMorgan' query in the workbook." type="5" refreshedVersion="0" background="1">
    <dbPr connection="Provider=Microsoft.Mashup.OleDb.1;Data Source=$Workbook$;Location=ContSMorgan;Extended Properties=&quot;&quot;" command="SELECT * FROM [ContSMorgan]"/>
  </connection>
  <connection id="95" xr16:uid="{B0495A7D-6A03-4DB2-9616-D7A9AF113238}" name="Query - ContSMorgan1" description="Connection to the 'ContSMorgan' query in the workbook." type="100" refreshedVersion="8" minRefreshableVersion="5">
    <extLst>
      <ext xmlns:x15="http://schemas.microsoft.com/office/spreadsheetml/2010/11/main" uri="{DE250136-89BD-433C-8126-D09CA5730AF9}">
        <x15:connection id="d93be70a-deae-4208-920c-fe558deb2f1a">
          <x15:oledbPr connection="Provider=Microsoft.Mashup.OleDb.1;Data Source=$Workbook$;Location=ContSMorgan;Extended Properties=&quot;&quot;">
            <x15:dbTables>
              <x15:dbTable name="ContSMorgan"/>
            </x15:dbTables>
          </x15:oledbPr>
        </x15:connection>
      </ext>
    </extLst>
  </connection>
  <connection id="96" xr16:uid="{54E8441E-37B0-421E-8C3B-B75AA54E2918}" name="Query - ContSRoss" description="Connection to the 'ContSRoss' query in the workbook." type="5" refreshedVersion="0" background="1">
    <dbPr connection="Provider=Microsoft.Mashup.OleDb.1;Data Source=$Workbook$;Location=ContSRoss;Extended Properties=&quot;&quot;" command="SELECT * FROM [ContSRoss]"/>
  </connection>
  <connection id="97" xr16:uid="{F9848C7B-0C2F-4AE7-BAA7-7250A05F4628}" name="Query - ContSRoss1" description="Connection to the 'ContSRoss' query in the workbook." type="100" refreshedVersion="8" minRefreshableVersion="5">
    <extLst>
      <ext xmlns:x15="http://schemas.microsoft.com/office/spreadsheetml/2010/11/main" uri="{DE250136-89BD-433C-8126-D09CA5730AF9}">
        <x15:connection id="486a0e5f-1a34-4e00-883e-c1c899bb4964">
          <x15:oledbPr connection="Provider=Microsoft.Mashup.OleDb.1;Data Source=$Workbook$;Location=ContSRoss;Extended Properties=&quot;&quot;">
            <x15:dbTables>
              <x15:dbTable name="ContSRoss"/>
            </x15:dbTables>
          </x15:oledbPr>
        </x15:connection>
      </ext>
    </extLst>
  </connection>
  <connection id="98" xr16:uid="{8D6E4351-1250-4B85-87E6-28E4922FEE34}" name="Query - ContSThompson" description="Connection to the 'ContSThompson' query in the workbook." type="5" refreshedVersion="0" background="1">
    <dbPr connection="Provider=Microsoft.Mashup.OleDb.1;Data Source=$Workbook$;Location=ContSThompson;Extended Properties=&quot;&quot;" command="SELECT * FROM [ContSThompson]"/>
  </connection>
  <connection id="99" xr16:uid="{16E1F13C-9011-454A-B72F-B70678B95959}" name="Query - ContSThompson1" description="Connection to the 'ContSThompson' query in the workbook." type="100" refreshedVersion="8" minRefreshableVersion="5">
    <extLst>
      <ext xmlns:x15="http://schemas.microsoft.com/office/spreadsheetml/2010/11/main" uri="{DE250136-89BD-433C-8126-D09CA5730AF9}">
        <x15:connection id="b28cf17e-2abf-461d-83b4-1a6ea4473f18">
          <x15:oledbPr connection="Provider=Microsoft.Mashup.OleDb.1;Data Source=$Workbook$;Location=ContSThompson;Extended Properties=&quot;&quot;">
            <x15:dbTables>
              <x15:dbTable name="ContSThompson"/>
            </x15:dbTables>
          </x15:oledbPr>
        </x15:connection>
      </ext>
    </extLst>
  </connection>
  <connection id="100" xr16:uid="{41A8470B-FF8A-4F3E-AD48-4E602E3773EA}" name="Query - ContSTracey" description="Connection to the 'ContSTracey' query in the workbook." type="5" refreshedVersion="0" background="1">
    <dbPr connection="Provider=Microsoft.Mashup.OleDb.1;Data Source=$Workbook$;Location=ContSTracey;Extended Properties=&quot;&quot;" command="SELECT * FROM [ContSTracey]"/>
  </connection>
  <connection id="101" xr16:uid="{06F9F19C-0791-4115-9761-7996E71C7D81}" name="Query - ContSTracey1" description="Connection to the 'ContSTracey' query in the workbook." type="100" refreshedVersion="8" minRefreshableVersion="5">
    <extLst>
      <ext xmlns:x15="http://schemas.microsoft.com/office/spreadsheetml/2010/11/main" uri="{DE250136-89BD-433C-8126-D09CA5730AF9}">
        <x15:connection id="e94e578c-9335-4581-b399-55720243664d">
          <x15:oledbPr connection="Provider=Microsoft.Mashup.OleDb.1;Data Source=$Workbook$;Location=ContSTracey;Extended Properties=&quot;&quot;">
            <x15:dbTables>
              <x15:dbTable name="ContSTracey"/>
            </x15:dbTables>
          </x15:oledbPr>
        </x15:connection>
      </ext>
    </extLst>
  </connection>
  <connection id="102" xr16:uid="{8A403B87-064A-49E1-8FF0-CD273DEE301E}" name="Query - ContSVandell" description="Connection to the 'ContSVandell' query in the workbook." type="5" refreshedVersion="0" background="1">
    <dbPr connection="Provider=Microsoft.Mashup.OleDb.1;Data Source=$Workbook$;Location=ContSVandell;Extended Properties=&quot;&quot;" command="SELECT * FROM [ContSVandell]"/>
  </connection>
  <connection id="103" xr16:uid="{2C24EE48-581E-4DCE-96C3-8D6FF232A11D}" name="Query - ContSVandell1" description="Connection to the 'ContSVandell' query in the workbook." type="100" refreshedVersion="8" minRefreshableVersion="5">
    <extLst>
      <ext xmlns:x15="http://schemas.microsoft.com/office/spreadsheetml/2010/11/main" uri="{DE250136-89BD-433C-8126-D09CA5730AF9}">
        <x15:connection id="274b5acb-2db0-4359-8c64-ae3135590ebf"/>
      </ext>
    </extLst>
  </connection>
  <connection id="104" xr16:uid="{8BF2B47E-B53A-4697-BDA0-DA8ED8B1926B}" name="Query - ContSWray" description="Connection to the 'ContSWray' query in the workbook." type="5" refreshedVersion="0" background="1">
    <dbPr connection="Provider=Microsoft.Mashup.OleDb.1;Data Source=$Workbook$;Location=ContSWray;Extended Properties=&quot;&quot;" command="SELECT * FROM [ContSWray]"/>
  </connection>
  <connection id="105" xr16:uid="{85385337-DF48-459B-987E-ECBC6BF3293D}" name="Query - ContSWray1" description="Connection to the 'ContSWray' query in the workbook." type="100" refreshedVersion="8" minRefreshableVersion="5">
    <extLst>
      <ext xmlns:x15="http://schemas.microsoft.com/office/spreadsheetml/2010/11/main" uri="{DE250136-89BD-433C-8126-D09CA5730AF9}">
        <x15:connection id="f60fbc51-47b3-4586-99e8-b1f8e5137aaf">
          <x15:oledbPr connection="Provider=Microsoft.Mashup.OleDb.1;Data Source=$Workbook$;Location=ContSWray;Extended Properties=&quot;&quot;">
            <x15:dbTables>
              <x15:dbTable name="ContSWray"/>
            </x15:dbTables>
          </x15:oledbPr>
        </x15:connection>
      </ext>
    </extLst>
  </connection>
  <connection id="106" xr16:uid="{5DEAB812-9499-46D6-82D4-86BB6F234484}" name="Query - ContSYakeleya" description="Connection to the 'ContSYakeleya' query in the workbook." type="5" refreshedVersion="0" background="1">
    <dbPr connection="Provider=Microsoft.Mashup.OleDb.1;Data Source=$Workbook$;Location=ContSYakeleya;Extended Properties=&quot;&quot;" command="SELECT * FROM [ContSYakeleya]"/>
  </connection>
  <connection id="107" xr16:uid="{40B5BE63-C814-4CCD-82AA-55A6D7A4B7AF}" name="Query - ContSYakeleya1" description="Connection to the 'ContSYakeleya' query in the workbook." type="100" refreshedVersion="8" minRefreshableVersion="5">
    <extLst>
      <ext xmlns:x15="http://schemas.microsoft.com/office/spreadsheetml/2010/11/main" uri="{DE250136-89BD-433C-8126-D09CA5730AF9}">
        <x15:connection id="551468d2-509e-40a0-98f8-1524e6213a94"/>
      </ext>
    </extLst>
  </connection>
  <connection id="108" xr16:uid="{F6C353A4-4F8F-4E35-9D19-A237E296B742}" name="Query - ContVMcKay" description="Connection to the 'ContVMcKay' query in the workbook." type="5" refreshedVersion="0" background="1">
    <dbPr connection="Provider=Microsoft.Mashup.OleDb.1;Data Source=$Workbook$;Location=ContVMcKay;Extended Properties=&quot;&quot;" command="SELECT * FROM [ContVMcKay]"/>
  </connection>
  <connection id="109" xr16:uid="{9823E2CF-869A-4A8C-BC26-FF0BA9A11957}" name="Query - ContVMcKay1" description="Connection to the 'ContVMcKay' query in the workbook." type="100" refreshedVersion="8" minRefreshableVersion="5">
    <extLst>
      <ext xmlns:x15="http://schemas.microsoft.com/office/spreadsheetml/2010/11/main" uri="{DE250136-89BD-433C-8126-D09CA5730AF9}">
        <x15:connection id="c924f96e-b92d-48af-911e-c1ab605d605f">
          <x15:oledbPr connection="Provider=Microsoft.Mashup.OleDb.1;Data Source=$Workbook$;Location=ContVMcKay;Extended Properties=&quot;&quot;">
            <x15:dbTables>
              <x15:dbTable name="ContVMcKay"/>
            </x15:dbTables>
          </x15:oledbPr>
        </x15:connection>
      </ext>
    </extLst>
  </connection>
  <connection id="110" xr16:uid="{5F7C661D-025F-4773-A5D1-0E1F72EC07E3}" name="Query - ContVTeddy" description="Connection to the 'ContVTeddy' query in the workbook." type="5" refreshedVersion="0" background="1">
    <dbPr connection="Provider=Microsoft.Mashup.OleDb.1;Data Source=$Workbook$;Location=ContVTeddy;Extended Properties=&quot;&quot;" command="SELECT * FROM [ContVTeddy]"/>
  </connection>
  <connection id="111" xr16:uid="{E2212EF4-99D0-4960-BF65-2D7E006AF19B}" name="Query - ContVTeddy1" description="Connection to the 'ContVTeddy' query in the workbook." type="100" refreshedVersion="8" minRefreshableVersion="5">
    <extLst>
      <ext xmlns:x15="http://schemas.microsoft.com/office/spreadsheetml/2010/11/main" uri="{DE250136-89BD-433C-8126-D09CA5730AF9}">
        <x15:connection id="763facb0-d19e-4270-81e7-7bff5257e192">
          <x15:oledbPr connection="Provider=Microsoft.Mashup.OleDb.1;Data Source=$Workbook$;Location=ContVTeddy;Extended Properties=&quot;&quot;">
            <x15:dbTables>
              <x15:dbTable name="ContVTeddy"/>
            </x15:dbTables>
          </x15:oledbPr>
        </x15:connection>
      </ext>
    </extLst>
  </connection>
  <connection id="112" xr16:uid="{C5702106-CAB2-4F0B-B0EB-218658207D79}" name="Query - ContWSchumann" description="Connection to the 'ContWSchumann' query in the workbook." type="5" refreshedVersion="0" background="1">
    <dbPr connection="Provider=Microsoft.Mashup.OleDb.1;Data Source=$Workbook$;Location=ContWSchumann;Extended Properties=&quot;&quot;" command="SELECT * FROM [ContWSchumann]"/>
  </connection>
  <connection id="113" xr16:uid="{7B56411A-FB90-448D-9A86-520B275EABB1}" name="Query - ContWSchumann1" description="Connection to the 'ContWSchumann' query in the workbook." type="100" refreshedVersion="8" minRefreshableVersion="5">
    <extLst>
      <ext xmlns:x15="http://schemas.microsoft.com/office/spreadsheetml/2010/11/main" uri="{DE250136-89BD-433C-8126-D09CA5730AF9}">
        <x15:connection id="e436df06-888e-4504-aab9-c30074ba717e">
          <x15:oledbPr connection="Provider=Microsoft.Mashup.OleDb.1;Data Source=$Workbook$;Location=ContWSchumann;Extended Properties=&quot;&quot;">
            <x15:dbTables>
              <x15:dbTable name="ContWSchumann"/>
            </x15:dbTables>
          </x15:oledbPr>
        </x15:connection>
      </ext>
    </extLst>
  </connection>
  <connection id="114" xr16:uid="{F4548BB9-1ACE-44CB-93FA-DF4FFFC26B16}" name="Query - ExpAChenemu" description="Connection to the 'ExpAChenemu' query in the workbook." type="5" refreshedVersion="0" background="1">
    <dbPr connection="Provider=Microsoft.Mashup.OleDb.1;Data Source=$Workbook$;Location=ExpAChenemu;Extended Properties=&quot;&quot;" command="SELECT * FROM [ExpAChenemu]"/>
  </connection>
  <connection id="115" xr16:uid="{6E4AE8A1-292A-4B9F-8DF2-EF83A72AC09B}" name="Query - ExpAChenemu1" description="Connection to the 'ExpAChenemu' query in the workbook." type="100" refreshedVersion="8" minRefreshableVersion="5">
    <extLst>
      <ext xmlns:x15="http://schemas.microsoft.com/office/spreadsheetml/2010/11/main" uri="{DE250136-89BD-433C-8126-D09CA5730AF9}">
        <x15:connection id="3fba212c-8b40-45f4-8a5d-eed84eb4c7ab">
          <x15:oledbPr connection="Provider=Microsoft.Mashup.OleDb.1;Data Source=$Workbook$;Location=ExpAChenemu;Extended Properties=&quot;&quot;">
            <x15:dbTables>
              <x15:dbTable name="ExpAChenemu"/>
            </x15:dbTables>
          </x15:oledbPr>
        </x15:connection>
      </ext>
    </extLst>
  </connection>
  <connection id="116" xr16:uid="{79EC8014-2067-4C85-8DD7-55E3550E7AA3}" name="Query - ExpAReid" description="Connection to the 'ExpAReid' query in the workbook." type="5" refreshedVersion="0" background="1">
    <dbPr connection="Provider=Microsoft.Mashup.OleDb.1;Data Source=$Workbook$;Location=ExpAReid;Extended Properties=&quot;&quot;" command="SELECT * FROM [ExpAReid]"/>
  </connection>
  <connection id="117" xr16:uid="{0022F8A4-8067-408F-AF97-667D537348DD}" name="Query - ExpAReid1" description="Connection to the 'ExpAReid' query in the workbook." type="100" refreshedVersion="8" minRefreshableVersion="5">
    <extLst>
      <ext xmlns:x15="http://schemas.microsoft.com/office/spreadsheetml/2010/11/main" uri="{DE250136-89BD-433C-8126-D09CA5730AF9}">
        <x15:connection id="c4571b0f-9ab9-4cc7-a59e-1cbe19c472a5">
          <x15:oledbPr connection="Provider=Microsoft.Mashup.OleDb.1;Data Source=$Workbook$;Location=ExpAReid;Extended Properties=&quot;&quot;">
            <x15:dbTables>
              <x15:dbTable name="ExpAReid"/>
            </x15:dbTables>
          </x15:oledbPr>
        </x15:connection>
      </ext>
    </extLst>
  </connection>
  <connection id="118" xr16:uid="{4C0FC898-32BA-4D46-BA86-BB635BC82245}" name="Query - ExpBValpy" description="Connection to the 'ExpBValpy' query in the workbook." type="5" refreshedVersion="0" background="1">
    <dbPr connection="Provider=Microsoft.Mashup.OleDb.1;Data Source=$Workbook$;Location=ExpBValpy;Extended Properties=&quot;&quot;" command="SELECT * FROM [ExpBValpy]"/>
  </connection>
  <connection id="119" xr16:uid="{37ED60AB-60D8-45BE-B70F-C06DE913BB7D}" name="Query - ExpBValpy1" description="Connection to the 'ExpBValpy' query in the workbook." type="100" refreshedVersion="8" minRefreshableVersion="5">
    <extLst>
      <ext xmlns:x15="http://schemas.microsoft.com/office/spreadsheetml/2010/11/main" uri="{DE250136-89BD-433C-8126-D09CA5730AF9}">
        <x15:connection id="8217bb18-77c4-49e0-9c56-f20316c0a979">
          <x15:oledbPr connection="Provider=Microsoft.Mashup.OleDb.1;Data Source=$Workbook$;Location=ExpBValpy;Extended Properties=&quot;&quot;">
            <x15:dbTables>
              <x15:dbTable name="ExpBValpy"/>
            </x15:dbTables>
          </x15:oledbPr>
        </x15:connection>
      </ext>
    </extLst>
  </connection>
  <connection id="120" xr16:uid="{FC5BD153-0A26-49B6-8B1F-35D47DA3BC8E}" name="Query - ExpCBenwell" description="Connection to the 'ExpCBenwell' query in the workbook." type="5" refreshedVersion="0" background="1">
    <dbPr connection="Provider=Microsoft.Mashup.OleDb.1;Data Source=$Workbook$;Location=ExpCBenwell;Extended Properties=&quot;&quot;" command="SELECT * FROM [ExpCBenwell]"/>
  </connection>
  <connection id="121" xr16:uid="{0EDA18A0-97A6-49FD-911C-AED23FD54A2C}" name="Query - ExpCBenwell1" description="Connection to the 'ExpCBenwell' query in the workbook." type="100" refreshedVersion="8" minRefreshableVersion="5">
    <extLst>
      <ext xmlns:x15="http://schemas.microsoft.com/office/spreadsheetml/2010/11/main" uri="{DE250136-89BD-433C-8126-D09CA5730AF9}">
        <x15:connection id="a05f0b5b-a639-45e5-ab9f-4c3119f18e50">
          <x15:oledbPr connection="Provider=Microsoft.Mashup.OleDb.1;Data Source=$Workbook$;Location=ExpCBenwell;Extended Properties=&quot;&quot;">
            <x15:dbTables>
              <x15:dbTable name="ExpCBenwell"/>
            </x15:dbTables>
          </x15:oledbPr>
        </x15:connection>
      </ext>
    </extLst>
  </connection>
  <connection id="122" xr16:uid="{183CFE27-C9F9-46A5-A00F-2DE0EF0B8327}" name="Query - ExpCCleveland" description="Connection to the 'ExpCCleveland' query in the workbook." type="5" refreshedVersion="0" background="1">
    <dbPr connection="Provider=Microsoft.Mashup.OleDb.1;Data Source=$Workbook$;Location=ExpCCleveland;Extended Properties=&quot;&quot;" command="SELECT * FROM [ExpCCleveland]"/>
  </connection>
  <connection id="123" xr16:uid="{E516C2E5-B52D-4813-9850-ED6D9419C98D}" name="Query - ExpCCleveland1" description="Connection to the 'ExpCCleveland' query in the workbook." type="100" refreshedVersion="8" minRefreshableVersion="5">
    <extLst>
      <ext xmlns:x15="http://schemas.microsoft.com/office/spreadsheetml/2010/11/main" uri="{DE250136-89BD-433C-8126-D09CA5730AF9}">
        <x15:connection id="e67d1fc1-3b98-4bf8-af32-1e76917d2163">
          <x15:oledbPr connection="Provider=Microsoft.Mashup.OleDb.1;Data Source=$Workbook$;Location=ExpCCleveland;Extended Properties=&quot;&quot;">
            <x15:dbTables>
              <x15:dbTable name="ExpCCleveland"/>
            </x15:dbTables>
          </x15:oledbPr>
        </x15:connection>
      </ext>
    </extLst>
  </connection>
  <connection id="124" xr16:uid="{CCB90AD2-A0CF-4556-8FFA-9CB7110F3DBB}" name="Query - ExpCWawzonek" description="Connection to the 'ExpCWawzonek' query in the workbook." type="5" refreshedVersion="0" background="1">
    <dbPr connection="Provider=Microsoft.Mashup.OleDb.1;Data Source=$Workbook$;Location=ExpCWawzonek;Extended Properties=&quot;&quot;" command="SELECT * FROM [ExpCWawzonek]"/>
  </connection>
  <connection id="125" xr16:uid="{62F7F84F-52DB-4D60-B65A-7CD468C36CC7}" name="Query - ExpCWawzonek1" description="Connection to the 'ExpCWawzonek' query in the workbook." type="100" refreshedVersion="8" minRefreshableVersion="5">
    <extLst>
      <ext xmlns:x15="http://schemas.microsoft.com/office/spreadsheetml/2010/11/main" uri="{DE250136-89BD-433C-8126-D09CA5730AF9}">
        <x15:connection id="8150e082-14fe-44fb-845c-4c17917e1f4d">
          <x15:oledbPr connection="Provider=Microsoft.Mashup.OleDb.1;Data Source=$Workbook$;Location=ExpCWawzonek;Extended Properties=&quot;&quot;">
            <x15:dbTables>
              <x15:dbTable name="ExpCWawzonek"/>
            </x15:dbTables>
          </x15:oledbPr>
        </x15:connection>
      </ext>
    </extLst>
  </connection>
  <connection id="126" xr16:uid="{9E07FACB-DF58-4A6B-ACF4-F87E000196F3}" name="Query - ExpDArchie" description="Connection to the 'ExpDArchie' query in the workbook." type="5" refreshedVersion="0" background="1">
    <dbPr connection="Provider=Microsoft.Mashup.OleDb.1;Data Source=$Workbook$;Location=ExpDArchie;Extended Properties=&quot;&quot;" command="SELECT * FROM [ExpDArchie]"/>
  </connection>
  <connection id="127" xr16:uid="{DB5DEC28-6D38-49B1-BAE9-6AB183794236}" name="Query - ExpDArchie1" description="Connection to the 'ExpDArchie' query in the workbook." type="100" refreshedVersion="8" minRefreshableVersion="5">
    <extLst>
      <ext xmlns:x15="http://schemas.microsoft.com/office/spreadsheetml/2010/11/main" uri="{DE250136-89BD-433C-8126-D09CA5730AF9}">
        <x15:connection id="1e8da973-d060-4b31-8c05-8f699783eb24">
          <x15:oledbPr connection="Provider=Microsoft.Mashup.OleDb.1;Data Source=$Workbook$;Location=ExpDArchie;Extended Properties=&quot;&quot;">
            <x15:dbTables>
              <x15:dbTable name="ExpDArchie"/>
            </x15:dbTables>
          </x15:oledbPr>
        </x15:connection>
      </ext>
    </extLst>
  </connection>
  <connection id="128" xr16:uid="{546AB457-A236-4010-B84A-55F869D5F11B}" name="Query - ExpDCornfield" description="Connection to the 'ExpDCornfield' query in the workbook." type="5" refreshedVersion="0" background="1">
    <dbPr connection="Provider=Microsoft.Mashup.OleDb.1;Data Source=$Workbook$;Location=ExpDCornfield;Extended Properties=&quot;&quot;" command="SELECT * FROM [ExpDCornfield]"/>
  </connection>
  <connection id="129" xr16:uid="{14D321A9-BA05-4868-86D8-14CC0A16AAC1}" name="Query - ExpDCornfield1" description="Connection to the 'ExpDCornfield' query in the workbook." type="100" refreshedVersion="8" minRefreshableVersion="5">
    <extLst>
      <ext xmlns:x15="http://schemas.microsoft.com/office/spreadsheetml/2010/11/main" uri="{DE250136-89BD-433C-8126-D09CA5730AF9}">
        <x15:connection id="37e9fa72-53ae-4c1a-8dc5-b474451db7ac"/>
      </ext>
    </extLst>
  </connection>
  <connection id="130" xr16:uid="{B5078FE2-FF01-485D-A928-0DA2778B4C05}" name="Query - ExpDMcNeely" description="Connection to the 'ExpDMcNeely' query in the workbook." type="5" refreshedVersion="0" background="1">
    <dbPr connection="Provider=Microsoft.Mashup.OleDb.1;Data Source=$Workbook$;Location=ExpDMcNeely;Extended Properties=&quot;&quot;" command="SELECT * FROM [ExpDMcNeely]"/>
  </connection>
  <connection id="131" xr16:uid="{1969D826-7AF4-4C4D-834A-C6CF57754F40}" name="Query - ExpDMcNeely1" description="Connection to the 'ExpDMcNeely' query in the workbook." type="100" refreshedVersion="8" minRefreshableVersion="5">
    <extLst>
      <ext xmlns:x15="http://schemas.microsoft.com/office/spreadsheetml/2010/11/main" uri="{DE250136-89BD-433C-8126-D09CA5730AF9}">
        <x15:connection id="4d0ad97e-a77f-476b-87a6-dc7ea0cf07e5">
          <x15:oledbPr connection="Provider=Microsoft.Mashup.OleDb.1;Data Source=$Workbook$;Location=ExpDMcNeely;Extended Properties=&quot;&quot;">
            <x15:dbTables>
              <x15:dbTable name="ExpDMcNeely"/>
            </x15:dbTables>
          </x15:oledbPr>
        </x15:connection>
      </ext>
    </extLst>
  </connection>
  <connection id="132" xr16:uid="{6D7BDAD2-6977-4576-B35B-1CB9D9E1C0C3}" name="Query - ExpDPierrot" description="Connection to the 'ExpDPierrot' query in the workbook." type="5" refreshedVersion="0" background="1">
    <dbPr connection="Provider=Microsoft.Mashup.OleDb.1;Data Source=$Workbook$;Location=ExpDPierrot;Extended Properties=&quot;&quot;" command="SELECT * FROM [ExpDPierrot]"/>
  </connection>
  <connection id="133" xr16:uid="{D700BABC-AC0F-4315-A23B-5AC8F4C6E41E}" name="Query - ExpDPierrot1" description="Connection to the 'ExpDPierrot' query in the workbook." type="100" refreshedVersion="8" minRefreshableVersion="5">
    <extLst>
      <ext xmlns:x15="http://schemas.microsoft.com/office/spreadsheetml/2010/11/main" uri="{DE250136-89BD-433C-8126-D09CA5730AF9}">
        <x15:connection id="0d474eb7-5756-4a84-ad8a-15cdb60db892">
          <x15:oledbPr connection="Provider=Microsoft.Mashup.OleDb.1;Data Source=$Workbook$;Location=ExpDPierrot;Extended Properties=&quot;&quot;">
            <x15:dbTables>
              <x15:dbTable name="ExpDPierrot"/>
            </x15:dbTables>
          </x15:oledbPr>
        </x15:connection>
      </ext>
    </extLst>
  </connection>
  <connection id="134" xr16:uid="{55371925-EDB8-4F8B-983D-64834C9FC988}" name="Query - ExpDRodgers" description="Connection to the 'ExpDRodgers' query in the workbook." type="5" refreshedVersion="0" background="1">
    <dbPr connection="Provider=Microsoft.Mashup.OleDb.1;Data Source=$Workbook$;Location=ExpDRodgers;Extended Properties=&quot;&quot;" command="SELECT * FROM [ExpDRodgers]"/>
  </connection>
  <connection id="135" xr16:uid="{BE331AC7-4747-4E2E-AD69-A59CEDEE49FF}" name="Query - ExpDRodgers1" description="Connection to the 'ExpDRodgers' query in the workbook." type="100" refreshedVersion="8" minRefreshableVersion="5">
    <extLst>
      <ext xmlns:x15="http://schemas.microsoft.com/office/spreadsheetml/2010/11/main" uri="{DE250136-89BD-433C-8126-D09CA5730AF9}">
        <x15:connection id="d2d2d2d5-c663-4ff9-a68e-3e9f9c1edc8c">
          <x15:oledbPr connection="Provider=Microsoft.Mashup.OleDb.1;Data Source=$Workbook$;Location=ExpDRodgers;Extended Properties=&quot;&quot;">
            <x15:dbTables>
              <x15:dbTable name="ExpDRodgers"/>
            </x15:dbTables>
          </x15:oledbPr>
        </x15:connection>
      </ext>
    </extLst>
  </connection>
  <connection id="136" xr16:uid="{8D7A14E5-8730-4FD7-896F-FEB6F28EDA5F}" keepAlive="1" name="Query - Expenses" description="Connection to the 'Expenses' query in the workbook." type="5" refreshedVersion="8" background="1" saveData="1">
    <dbPr connection="Provider=Microsoft.Mashup.OleDb.1;Data Source=$Workbook$;Location=Expenses;Extended Properties=&quot;&quot;" command="SELECT * FROM [Expenses]"/>
  </connection>
  <connection id="137" xr16:uid="{D8DFFC4D-BB99-4B0C-9596-662EA598ABC5}" name="Query - ExpFBlake" description="Connection to the 'ExpFBlake' query in the workbook." type="5" refreshedVersion="0" background="1">
    <dbPr connection="Provider=Microsoft.Mashup.OleDb.1;Data Source=$Workbook$;Location=ExpFBlake;Extended Properties=&quot;&quot;" command="SELECT * FROM [ExpFBlake]"/>
  </connection>
  <connection id="138" xr16:uid="{0B81E3A3-09C5-4E4F-9DCD-6BEF38600539}" name="Query - ExpFBlake1" description="Connection to the 'ExpFBlake' query in the workbook." type="100" refreshedVersion="8" minRefreshableVersion="5">
    <extLst>
      <ext xmlns:x15="http://schemas.microsoft.com/office/spreadsheetml/2010/11/main" uri="{DE250136-89BD-433C-8126-D09CA5730AF9}">
        <x15:connection id="136effe8-f766-4549-984e-27c27c5f4dac">
          <x15:oledbPr connection="Provider=Microsoft.Mashup.OleDb.1;Data Source=$Workbook$;Location=ExpFBlake;Extended Properties=&quot;&quot;">
            <x15:dbTables>
              <x15:dbTable name="ExpFBlake"/>
            </x15:dbTables>
          </x15:oledbPr>
        </x15:connection>
      </ext>
    </extLst>
  </connection>
  <connection id="139" xr16:uid="{5AE8CD0F-935D-43A1-A90B-D89695C383B3}" name="Query - ExpFMartselos" description="Connection to the 'ExpFMartselos' query in the workbook." type="5" refreshedVersion="0" background="1">
    <dbPr connection="Provider=Microsoft.Mashup.OleDb.1;Data Source=$Workbook$;Location=ExpFMartselos;Extended Properties=&quot;&quot;" command="SELECT * FROM [ExpFMartselos]"/>
  </connection>
  <connection id="140" xr16:uid="{4962EC7F-A6C9-44DF-9821-62654FEB2693}" name="Query - ExpFMartselos1" description="Connection to the 'ExpFMartselos' query in the workbook." type="100" refreshedVersion="8" minRefreshableVersion="5">
    <extLst>
      <ext xmlns:x15="http://schemas.microsoft.com/office/spreadsheetml/2010/11/main" uri="{DE250136-89BD-433C-8126-D09CA5730AF9}">
        <x15:connection id="405f46dd-9ee8-415d-aec1-4100eaaac8b4">
          <x15:oledbPr connection="Provider=Microsoft.Mashup.OleDb.1;Data Source=$Workbook$;Location=ExpFMartselos;Extended Properties=&quot;&quot;">
            <x15:dbTables>
              <x15:dbTable name="ExpFMartselos"/>
            </x15:dbTables>
          </x15:oledbPr>
        </x15:connection>
      </ext>
    </extLst>
  </connection>
  <connection id="141" xr16:uid="{B961C595-9187-4E3B-BC56-5412CAC80CAD}" name="Query - ExpGMcMeekin" description="Connection to the 'ExpGMcMeekin' query in the workbook." type="5" refreshedVersion="0" background="1">
    <dbPr connection="Provider=Microsoft.Mashup.OleDb.1;Data Source=$Workbook$;Location=ExpGMcMeekin;Extended Properties=&quot;&quot;" command="SELECT * FROM [ExpGMcMeekin]"/>
  </connection>
  <connection id="142" xr16:uid="{1818A31A-B082-4EC9-A32A-6AC402D700F2}" name="Query - ExpGMcMeekin1" description="Connection to the 'ExpGMcMeekin' query in the workbook." type="100" refreshedVersion="8" minRefreshableVersion="5">
    <extLst>
      <ext xmlns:x15="http://schemas.microsoft.com/office/spreadsheetml/2010/11/main" uri="{DE250136-89BD-433C-8126-D09CA5730AF9}">
        <x15:connection id="3bf7c4e5-84fb-4bd5-86d9-cead21f3972f">
          <x15:oledbPr connection="Provider=Microsoft.Mashup.OleDb.1;Data Source=$Workbook$;Location=ExpGMcMeekin;Extended Properties=&quot;&quot;">
            <x15:dbTables>
              <x15:dbTable name="ExpGMcMeekin"/>
            </x15:dbTables>
          </x15:oledbPr>
        </x15:connection>
      </ext>
    </extLst>
  </connection>
  <connection id="143" xr16:uid="{B90E606D-6F8F-4DA1-9354-8CF4300D463A}" name="Query - ExpGNerysoo" description="Connection to the 'ExpGNerysoo' query in the workbook." type="5" refreshedVersion="0" background="1">
    <dbPr connection="Provider=Microsoft.Mashup.OleDb.1;Data Source=$Workbook$;Location=ExpGNerysoo;Extended Properties=&quot;&quot;" command="SELECT * FROM [ExpGNerysoo]"/>
  </connection>
  <connection id="144" xr16:uid="{070C8368-B6B7-4324-84C0-1C3DFFBF8AF5}" name="Query - ExpGNerysoo1" description="Connection to the 'ExpGNerysoo' query in the workbook." type="100" refreshedVersion="8" minRefreshableVersion="5">
    <extLst>
      <ext xmlns:x15="http://schemas.microsoft.com/office/spreadsheetml/2010/11/main" uri="{DE250136-89BD-433C-8126-D09CA5730AF9}">
        <x15:connection id="d39200c4-3099-4e67-94d7-1669b2ffed2e">
          <x15:oledbPr connection="Provider=Microsoft.Mashup.OleDb.1;Data Source=$Workbook$;Location=ExpGNerysoo;Extended Properties=&quot;&quot;">
            <x15:dbTables>
              <x15:dbTable name="ExpGNerysoo"/>
            </x15:dbTables>
          </x15:oledbPr>
        </x15:connection>
      </ext>
    </extLst>
  </connection>
  <connection id="145" xr16:uid="{C2E36843-D4AF-4441-96E1-6298ACE0648B}" name="Query - ExpHDeneron" description="Connection to the 'ExpHDeneron' query in the workbook." type="5" refreshedVersion="0" background="1">
    <dbPr connection="Provider=Microsoft.Mashup.OleDb.1;Data Source=$Workbook$;Location=ExpHDeneron;Extended Properties=&quot;&quot;" command="SELECT * FROM [ExpHDeneron]"/>
  </connection>
  <connection id="146" xr16:uid="{A2642D98-1430-4E51-8F16-7197E2F58379}" name="Query - ExpHDeneron1" description="Connection to the 'ExpHDeneron' query in the workbook." type="100" refreshedVersion="8" minRefreshableVersion="5">
    <extLst>
      <ext xmlns:x15="http://schemas.microsoft.com/office/spreadsheetml/2010/11/main" uri="{DE250136-89BD-433C-8126-D09CA5730AF9}">
        <x15:connection id="11d15910-f7d4-44a1-91a6-05cb796eb4bf">
          <x15:oledbPr connection="Provider=Microsoft.Mashup.OleDb.1;Data Source=$Workbook$;Location=ExpHDeneron;Extended Properties=&quot;&quot;">
            <x15:dbTables>
              <x15:dbTable name="ExpHDeneron"/>
            </x15:dbTables>
          </x15:oledbPr>
        </x15:connection>
      </ext>
    </extLst>
  </connection>
  <connection id="147" xr16:uid="{E6EE1CCE-8F91-40AF-B4A4-F7D2F91583DD}" name="Query - ExpHWiedemann" description="Connection to the 'ExpHWiedemann' query in the workbook." type="5" refreshedVersion="0" background="1">
    <dbPr connection="Provider=Microsoft.Mashup.OleDb.1;Data Source=$Workbook$;Location=ExpHWiedemann;Extended Properties=&quot;&quot;" command="SELECT * FROM [ExpHWiedemann]"/>
  </connection>
  <connection id="148" xr16:uid="{50182F80-4A30-4B15-9FBB-A0E9DA39D480}" name="Query - ExpHWiedemann1" description="Connection to the 'ExpHWiedemann' query in the workbook." type="100" refreshedVersion="8" minRefreshableVersion="5">
    <extLst>
      <ext xmlns:x15="http://schemas.microsoft.com/office/spreadsheetml/2010/11/main" uri="{DE250136-89BD-433C-8126-D09CA5730AF9}">
        <x15:connection id="45e8adc4-30af-403c-9e83-7fd32c92969d">
          <x15:oledbPr connection="Provider=Microsoft.Mashup.OleDb.1;Data Source=$Workbook$;Location=ExpHWiedemann;Extended Properties=&quot;&quot;">
            <x15:dbTables>
              <x15:dbTable name="ExpHWiedemann"/>
            </x15:dbTables>
          </x15:oledbPr>
        </x15:connection>
      </ext>
    </extLst>
  </connection>
  <connection id="149" xr16:uid="{309BC5AB-3406-440D-A1DF-D237F5F0F98A}" name="Query - ExpJCampbell" description="Connection to the 'ExpJCampbell' query in the workbook." type="5" refreshedVersion="0" background="1">
    <dbPr connection="Provider=Microsoft.Mashup.OleDb.1;Data Source=$Workbook$;Location=ExpJCampbell;Extended Properties=&quot;&quot;" command="SELECT * FROM [ExpJCampbell]"/>
  </connection>
  <connection id="150" xr16:uid="{E3398CE0-F822-441A-9C78-D328466BE431}" name="Query - ExpJCampbell1" description="Connection to the 'ExpJCampbell' query in the workbook." type="100" refreshedVersion="8" minRefreshableVersion="5">
    <extLst>
      <ext xmlns:x15="http://schemas.microsoft.com/office/spreadsheetml/2010/11/main" uri="{DE250136-89BD-433C-8126-D09CA5730AF9}">
        <x15:connection id="367992d9-adb3-4d17-9ba7-ff8b754e2be3">
          <x15:oledbPr connection="Provider=Microsoft.Mashup.OleDb.1;Data Source=$Workbook$;Location=ExpJCampbell;Extended Properties=&quot;&quot;">
            <x15:dbTables>
              <x15:dbTable name="ExpJCampbell"/>
            </x15:dbTables>
          </x15:oledbPr>
        </x15:connection>
      </ext>
    </extLst>
  </connection>
  <connection id="151" xr16:uid="{DE38A2A9-D09F-4D54-835A-51A11D6BF95E}" name="Query - ExpJHowe" description="Connection to the 'ExpJHowe' query in the workbook." type="5" refreshedVersion="0" background="1">
    <dbPr connection="Provider=Microsoft.Mashup.OleDb.1;Data Source=$Workbook$;Location=ExpJHowe;Extended Properties=&quot;&quot;" command="SELECT * FROM [ExpJHowe]"/>
  </connection>
  <connection id="152" xr16:uid="{BC2BB1BC-8BA1-475D-ABC2-27915956CF6D}" name="Query - ExpJHowe1" description="Connection to the 'ExpJHowe' query in the workbook." type="100" refreshedVersion="8" minRefreshableVersion="5">
    <extLst>
      <ext xmlns:x15="http://schemas.microsoft.com/office/spreadsheetml/2010/11/main" uri="{DE250136-89BD-433C-8126-D09CA5730AF9}">
        <x15:connection id="b56256b9-4c04-4cc7-a650-45e9c5716971">
          <x15:oledbPr connection="Provider=Microsoft.Mashup.OleDb.1;Data Source=$Workbook$;Location=ExpJHowe;Extended Properties=&quot;&quot;">
            <x15:dbTables>
              <x15:dbTable name="ExpJHowe"/>
            </x15:dbTables>
          </x15:oledbPr>
        </x15:connection>
      </ext>
    </extLst>
  </connection>
  <connection id="153" xr16:uid="{DCEB6C1B-B657-4681-ADD5-E65DC63C1138}" name="Query - ExpJLawrance" description="Connection to the 'ExpJLawrance' query in the workbook." type="5" refreshedVersion="0" background="1">
    <dbPr connection="Provider=Microsoft.Mashup.OleDb.1;Data Source=$Workbook$;Location=ExpJLawrance;Extended Properties=&quot;&quot;" command="SELECT * FROM [ExpJLawrance]"/>
  </connection>
  <connection id="154" xr16:uid="{0AB60021-45C8-4EB9-979C-F0DFA36CD8F4}" name="Query - ExpJLawrance1" description="Connection to the 'ExpJLawrance' query in the workbook." type="100" refreshedVersion="8" minRefreshableVersion="5">
    <extLst>
      <ext xmlns:x15="http://schemas.microsoft.com/office/spreadsheetml/2010/11/main" uri="{DE250136-89BD-433C-8126-D09CA5730AF9}">
        <x15:connection id="5cf1b8dc-fb2f-4d1b-b7ac-0a8c407e34dd">
          <x15:oledbPr connection="Provider=Microsoft.Mashup.OleDb.1;Data Source=$Workbook$;Location=ExpJLawrance;Extended Properties=&quot;&quot;">
            <x15:dbTables>
              <x15:dbTable name="ExpJLawrance"/>
            </x15:dbTables>
          </x15:oledbPr>
        </x15:connection>
      </ext>
    </extLst>
  </connection>
  <connection id="155" xr16:uid="{68FE04DC-B03B-4B83-90F6-336CD16E4F82}" name="Query - ExpJMacDonald" description="Connection to the 'ExpJMacDonald' query in the workbook." type="5" refreshedVersion="0" background="1">
    <dbPr connection="Provider=Microsoft.Mashup.OleDb.1;Data Source=$Workbook$;Location=ExpJMacDonald;Extended Properties=&quot;&quot;" command="SELECT * FROM [ExpJMacDonald]"/>
  </connection>
  <connection id="156" xr16:uid="{397FFBEE-0329-4C63-BC51-17B2AD25BF52}" name="Query - ExpJMacDonald1" description="Connection to the 'ExpJMacDonald' query in the workbook." type="100" refreshedVersion="8" minRefreshableVersion="5">
    <extLst>
      <ext xmlns:x15="http://schemas.microsoft.com/office/spreadsheetml/2010/11/main" uri="{DE250136-89BD-433C-8126-D09CA5730AF9}">
        <x15:connection id="acfbb218-674f-4f07-b65a-6cf24e97b4be">
          <x15:oledbPr connection="Provider=Microsoft.Mashup.OleDb.1;Data Source=$Workbook$;Location=ExpJMacDonald;Extended Properties=&quot;&quot;">
            <x15:dbTables>
              <x15:dbTable name="ExpJMacDonald"/>
            </x15:dbTables>
          </x15:oledbPr>
        </x15:connection>
      </ext>
    </extLst>
  </connection>
  <connection id="157" xr16:uid="{569FD452-D6B6-4ECA-A89D-B11904AB5807}" name="Query - ExpJMorse" description="Connection to the 'ExpJMorse' query in the workbook." type="5" refreshedVersion="0" background="1">
    <dbPr connection="Provider=Microsoft.Mashup.OleDb.1;Data Source=$Workbook$;Location=ExpJMorse;Extended Properties=&quot;&quot;" command="SELECT * FROM [ExpJMorse]"/>
  </connection>
  <connection id="158" xr16:uid="{CDEF3FB1-9449-4F81-B533-251004D4FA80}" name="Query - ExpJMorse1" description="Connection to the 'ExpJMorse' query in the workbook." type="100" refreshedVersion="8" minRefreshableVersion="5">
    <extLst>
      <ext xmlns:x15="http://schemas.microsoft.com/office/spreadsheetml/2010/11/main" uri="{DE250136-89BD-433C-8126-D09CA5730AF9}">
        <x15:connection id="6e8b4cb4-14b3-4e9f-9142-d86ae1bd1ae7">
          <x15:oledbPr connection="Provider=Microsoft.Mashup.OleDb.1;Data Source=$Workbook$;Location=ExpJMorse;Extended Properties=&quot;&quot;">
            <x15:dbTables>
              <x15:dbTable name="ExpJMorse"/>
            </x15:dbTables>
          </x15:oledbPr>
        </x15:connection>
      </ext>
    </extLst>
  </connection>
  <connection id="159" xr16:uid="{F3D69F79-DEB4-4800-91C3-098BF284674F}" name="Query - ExpJStanley" description="Connection to the 'ExpJStanley' query in the workbook." type="5" refreshedVersion="0" background="1">
    <dbPr connection="Provider=Microsoft.Mashup.OleDb.1;Data Source=$Workbook$;Location=ExpJStanley;Extended Properties=&quot;&quot;" command="SELECT * FROM [ExpJStanley]"/>
  </connection>
  <connection id="160" xr16:uid="{D569F744-72A4-47E4-96C8-2B075B428A3C}" name="Query - ExpJStanley1" description="Connection to the 'ExpJStanley' query in the workbook." type="100" refreshedVersion="8" minRefreshableVersion="5">
    <extLst>
      <ext xmlns:x15="http://schemas.microsoft.com/office/spreadsheetml/2010/11/main" uri="{DE250136-89BD-433C-8126-D09CA5730AF9}">
        <x15:connection id="fccddcf6-2fc8-423c-8d57-ee9322979be1">
          <x15:oledbPr connection="Provider=Microsoft.Mashup.OleDb.1;Data Source=$Workbook$;Location=ExpJStanley;Extended Properties=&quot;&quot;">
            <x15:dbTables>
              <x15:dbTable name="ExpJStanley"/>
            </x15:dbTables>
          </x15:oledbPr>
        </x15:connection>
      </ext>
    </extLst>
  </connection>
  <connection id="161" xr16:uid="{618541FB-5416-4A64-A4C5-197653DC8534}" name="Query - ExpJWeyallonArmstrong" description="Connection to the 'ExpJWeyallonArmstrong' query in the workbook." type="5" refreshedVersion="0" background="1">
    <dbPr connection="Provider=Microsoft.Mashup.OleDb.1;Data Source=$Workbook$;Location=ExpJWeyallonArmstrong;Extended Properties=&quot;&quot;" command="SELECT * FROM [ExpJWeyallonArmstrong]"/>
  </connection>
  <connection id="162" xr16:uid="{0EEB52F7-7E03-47E7-A900-BD991E1C9E56}" name="Query - ExpJWeyallonArmstrong1" description="Connection to the 'ExpJWeyallonArmstrong' query in the workbook." type="100" refreshedVersion="8" minRefreshableVersion="5">
    <extLst>
      <ext xmlns:x15="http://schemas.microsoft.com/office/spreadsheetml/2010/11/main" uri="{DE250136-89BD-433C-8126-D09CA5730AF9}">
        <x15:connection id="03f6be54-9ed8-4034-9679-9d955d3dabc3">
          <x15:oledbPr connection="Provider=Microsoft.Mashup.OleDb.1;Data Source=$Workbook$;Location=ExpJWeyallonArmstrong;Extended Properties=&quot;&quot;">
            <x15:dbTables>
              <x15:dbTable name="ExpJWeyallonArmstrong"/>
            </x15:dbTables>
          </x15:oledbPr>
        </x15:connection>
      </ext>
    </extLst>
  </connection>
  <connection id="163" xr16:uid="{9F3D4EE5-46B2-4D83-9BF2-6FD29471BCB4}" name="Query - ExpKNokleby" description="Connection to the 'ExpKNokleby' query in the workbook." type="5" refreshedVersion="0" background="1">
    <dbPr connection="Provider=Microsoft.Mashup.OleDb.1;Data Source=$Workbook$;Location=ExpKNokleby;Extended Properties=&quot;&quot;" command="SELECT * FROM [ExpKNokleby]"/>
  </connection>
  <connection id="164" xr16:uid="{FA78F952-C0B5-45DC-8638-C77385C8F181}" name="Query - ExpKNokleby1" description="Connection to the 'ExpKNokleby' query in the workbook." type="100" refreshedVersion="8" minRefreshableVersion="5">
    <extLst>
      <ext xmlns:x15="http://schemas.microsoft.com/office/spreadsheetml/2010/11/main" uri="{DE250136-89BD-433C-8126-D09CA5730AF9}">
        <x15:connection id="a5d38a4e-62be-4540-bbef-e2016ba2bfb2">
          <x15:oledbPr connection="Provider=Microsoft.Mashup.OleDb.1;Data Source=$Workbook$;Location=ExpKNokleby;Extended Properties=&quot;&quot;">
            <x15:dbTables>
              <x15:dbTable name="ExpKNokleby"/>
            </x15:dbTables>
          </x15:oledbPr>
        </x15:connection>
      </ext>
    </extLst>
  </connection>
  <connection id="165" xr16:uid="{690D4FD1-E424-47D7-8AA0-0335548B023C}" name="Query - ExpKReid" description="Connection to the 'ExpKReid' query in the workbook." type="5" refreshedVersion="0" background="1">
    <dbPr connection="Provider=Microsoft.Mashup.OleDb.1;Data Source=$Workbook$;Location=ExpKReid;Extended Properties=&quot;&quot;" command="SELECT * FROM [ExpKReid]"/>
  </connection>
  <connection id="166" xr16:uid="{021DE1CD-5B63-4278-A71E-9692CA692287}" name="Query - ExpKReid1" description="Connection to the 'ExpKReid' query in the workbook." type="100" refreshedVersion="8" minRefreshableVersion="5">
    <extLst>
      <ext xmlns:x15="http://schemas.microsoft.com/office/spreadsheetml/2010/11/main" uri="{DE250136-89BD-433C-8126-D09CA5730AF9}">
        <x15:connection id="32d71ab5-cffc-4148-a8a1-504e6194da67">
          <x15:oledbPr connection="Provider=Microsoft.Mashup.OleDb.1;Data Source=$Workbook$;Location=ExpKReid;Extended Properties=&quot;&quot;">
            <x15:dbTables>
              <x15:dbTable name="ExpKReid"/>
            </x15:dbTables>
          </x15:oledbPr>
        </x15:connection>
      </ext>
    </extLst>
  </connection>
  <connection id="167" xr16:uid="{38C7DF00-3182-45B4-8E40-118891D85136}" name="Query - ExpKTestart" description="Connection to the 'ExpKTestart' query in the workbook." type="5" refreshedVersion="0" background="1">
    <dbPr connection="Provider=Microsoft.Mashup.OleDb.1;Data Source=$Workbook$;Location=ExpKTestart;Extended Properties=&quot;&quot;" command="SELECT * FROM [ExpKTestart]"/>
  </connection>
  <connection id="168" xr16:uid="{93CC2A09-07BE-4C43-8885-833DEA6F72FB}" name="Query - ExpKTestart1" description="Connection to the 'ExpKTestart' query in the workbook." type="100" refreshedVersion="8" minRefreshableVersion="5">
    <extLst>
      <ext xmlns:x15="http://schemas.microsoft.com/office/spreadsheetml/2010/11/main" uri="{DE250136-89BD-433C-8126-D09CA5730AF9}">
        <x15:connection id="ef9a1d9e-be12-46fb-9b9b-06b9d439996a">
          <x15:oledbPr connection="Provider=Microsoft.Mashup.OleDb.1;Data Source=$Workbook$;Location=ExpKTestart;Extended Properties=&quot;&quot;">
            <x15:dbTables>
              <x15:dbTable name="ExpKTestart"/>
            </x15:dbTables>
          </x15:oledbPr>
        </x15:connection>
      </ext>
    </extLst>
  </connection>
  <connection id="169" xr16:uid="{92F1489A-EF44-43E4-AC71-53AE24D13AEC}" name="Query - ExpLKuptana" description="Connection to the 'ExpLKuptana' query in the workbook." type="5" refreshedVersion="0" background="1">
    <dbPr connection="Provider=Microsoft.Mashup.OleDb.1;Data Source=$Workbook$;Location=ExpLKuptana;Extended Properties=&quot;&quot;" command="SELECT * FROM [ExpLKuptana]"/>
  </connection>
  <connection id="170" xr16:uid="{52FBEE6B-B2AF-4AFA-9A12-D30FBE80968D}" name="Query - ExpLKuptana1" description="Connection to the 'ExpLKuptana' query in the workbook." type="100" refreshedVersion="8" minRefreshableVersion="5">
    <extLst>
      <ext xmlns:x15="http://schemas.microsoft.com/office/spreadsheetml/2010/11/main" uri="{DE250136-89BD-433C-8126-D09CA5730AF9}">
        <x15:connection id="da08ca82-296a-41f3-8f87-cca2680bf815">
          <x15:oledbPr connection="Provider=Microsoft.Mashup.OleDb.1;Data Source=$Workbook$;Location=ExpLKuptana;Extended Properties=&quot;&quot;">
            <x15:dbTables>
              <x15:dbTable name="ExpLKuptana"/>
            </x15:dbTables>
          </x15:oledbPr>
        </x15:connection>
      </ext>
    </extLst>
  </connection>
  <connection id="171" xr16:uid="{AD0C7170-CC58-4E5F-ADDC-8DCB349865F9}" name="Query - ExpLMcLeod" description="Connection to the 'ExpLMcLeod' query in the workbook." type="5" refreshedVersion="0" background="1">
    <dbPr connection="Provider=Microsoft.Mashup.OleDb.1;Data Source=$Workbook$;Location=ExpLMcLeod;Extended Properties=&quot;&quot;" command="SELECT * FROM [ExpLMcLeod]"/>
  </connection>
  <connection id="172" xr16:uid="{BBAF5EA1-868E-4F3F-9A3F-39E2DBEFA3F6}" name="Query - ExpLMcLeod1" description="Connection to the 'ExpLMcLeod' query in the workbook." type="100" refreshedVersion="8" minRefreshableVersion="5">
    <extLst>
      <ext xmlns:x15="http://schemas.microsoft.com/office/spreadsheetml/2010/11/main" uri="{DE250136-89BD-433C-8126-D09CA5730AF9}">
        <x15:connection id="138d7662-bb1e-4806-82f5-f0d753872ab8">
          <x15:oledbPr connection="Provider=Microsoft.Mashup.OleDb.1;Data Source=$Workbook$;Location=ExpLMcLeod;Extended Properties=&quot;&quot;">
            <x15:dbTables>
              <x15:dbTable name="ExpLMcLeod"/>
            </x15:dbTables>
          </x15:oledbPr>
        </x15:connection>
      </ext>
    </extLst>
  </connection>
  <connection id="173" xr16:uid="{50278415-1C5E-4577-9465-082F553C9DCF}" name="Query - ExpLSemmler" description="Connection to the 'ExpLSemmler' query in the workbook." type="5" refreshedVersion="0" background="1">
    <dbPr connection="Provider=Microsoft.Mashup.OleDb.1;Data Source=$Workbook$;Location=ExpLSemmler;Extended Properties=&quot;&quot;" command="SELECT * FROM [ExpLSemmler]"/>
  </connection>
  <connection id="174" xr16:uid="{1FE05C46-5349-4CCC-B8A9-BD3B3FB33735}" name="Query - ExpLSemmler1" description="Connection to the 'ExpLSemmler' query in the workbook." type="100" refreshedVersion="8" minRefreshableVersion="5">
    <extLst>
      <ext xmlns:x15="http://schemas.microsoft.com/office/spreadsheetml/2010/11/main" uri="{DE250136-89BD-433C-8126-D09CA5730AF9}">
        <x15:connection id="c2b0b1fa-8efd-460a-b80d-99db95d0d249">
          <x15:oledbPr connection="Provider=Microsoft.Mashup.OleDb.1;Data Source=$Workbook$;Location=ExpLSemmler;Extended Properties=&quot;&quot;">
            <x15:dbTables>
              <x15:dbTable name="ExpLSemmler"/>
            </x15:dbTables>
          </x15:oledbPr>
        </x15:connection>
      </ext>
    </extLst>
  </connection>
  <connection id="175" xr16:uid="{02A0E53C-EEBF-446F-B12C-174605D4186B}" name="Query - ExpLWright" description="Connection to the 'ExpLWright' query in the workbook." type="5" refreshedVersion="0" background="1">
    <dbPr connection="Provider=Microsoft.Mashup.OleDb.1;Data Source=$Workbook$;Location=ExpLWright;Extended Properties=&quot;&quot;" command="SELECT * FROM [ExpLWright]"/>
  </connection>
  <connection id="176" xr16:uid="{6A529D37-4F64-4810-A504-86FE28775B35}" name="Query - ExpLWright1" description="Connection to the 'ExpLWright' query in the workbook." type="100" refreshedVersion="8" minRefreshableVersion="5">
    <extLst>
      <ext xmlns:x15="http://schemas.microsoft.com/office/spreadsheetml/2010/11/main" uri="{DE250136-89BD-433C-8126-D09CA5730AF9}">
        <x15:connection id="94e7f892-547a-47e1-a8c3-1ad884b35b35">
          <x15:oledbPr connection="Provider=Microsoft.Mashup.OleDb.1;Data Source=$Workbook$;Location=ExpLWright;Extended Properties=&quot;&quot;">
            <x15:dbTables>
              <x15:dbTable name="ExpLWright"/>
            </x15:dbTables>
          </x15:oledbPr>
        </x15:connection>
      </ext>
    </extLst>
  </connection>
  <connection id="177" xr16:uid="{E6023D40-4ABA-4464-9961-A8A2A3F19FA6}" name="Query - ExpMCliMichaud" description="Connection to the 'ExpMCliMichaud' query in the workbook." type="5" refreshedVersion="0" background="1">
    <dbPr connection="Provider=Microsoft.Mashup.OleDb.1;Data Source=$Workbook$;Location=ExpMCliMichaud;Extended Properties=&quot;&quot;" command="SELECT * FROM [ExpMCliMichaud]"/>
  </connection>
  <connection id="178" xr16:uid="{B92B94EC-86A2-4103-BB60-5FC4BB0355C5}" name="Query - ExpMCliMichaud1" description="Connection to the 'ExpMCliMichaud' query in the workbook." type="100" refreshedVersion="8" minRefreshableVersion="5">
    <extLst>
      <ext xmlns:x15="http://schemas.microsoft.com/office/spreadsheetml/2010/11/main" uri="{DE250136-89BD-433C-8126-D09CA5730AF9}">
        <x15:connection id="6b6ddac8-6ce2-4a79-973d-1b4dc11e7041">
          <x15:oledbPr connection="Provider=Microsoft.Mashup.OleDb.1;Data Source=$Workbook$;Location=ExpMCliMichaud;Extended Properties=&quot;&quot;">
            <x15:dbTables>
              <x15:dbTable name="ExpMCliMichaud"/>
            </x15:dbTables>
          </x15:oledbPr>
        </x15:connection>
      </ext>
    </extLst>
  </connection>
  <connection id="179" xr16:uid="{AE202306-F0D2-4D9D-9376-DFA3EE55B005}" name="Query - ExpMSpence" description="Connection to the 'ExpMSpence' query in the workbook." type="5" refreshedVersion="0" background="1">
    <dbPr connection="Provider=Microsoft.Mashup.OleDb.1;Data Source=$Workbook$;Location=ExpMSpence;Extended Properties=&quot;&quot;" command="SELECT * FROM [ExpMSpence]"/>
  </connection>
  <connection id="180" xr16:uid="{A605E55D-C30D-4800-AA9E-B6F823FA58A3}" name="Query - ExpMSpence1" description="Connection to the 'ExpMSpence' query in the workbook." type="100" refreshedVersion="8" minRefreshableVersion="5">
    <extLst>
      <ext xmlns:x15="http://schemas.microsoft.com/office/spreadsheetml/2010/11/main" uri="{DE250136-89BD-433C-8126-D09CA5730AF9}">
        <x15:connection id="a48b8145-8652-44c4-940d-081c08ab75aa">
          <x15:oledbPr connection="Provider=Microsoft.Mashup.OleDb.1;Data Source=$Workbook$;Location=ExpMSpence;Extended Properties=&quot;&quot;">
            <x15:dbTables>
              <x15:dbTable name="ExpMSpence"/>
            </x15:dbTables>
          </x15:oledbPr>
        </x15:connection>
      </ext>
    </extLst>
  </connection>
  <connection id="181" xr16:uid="{EC3FBBDB-5F83-4480-A29C-7CB1F9D78867}" name="Query - ExpMWallington" description="Connection to the 'ExpMWallington' query in the workbook." type="5" refreshedVersion="0" background="1">
    <dbPr connection="Provider=Microsoft.Mashup.OleDb.1;Data Source=$Workbook$;Location=ExpMWallington;Extended Properties=&quot;&quot;" command="SELECT * FROM [ExpMWallington]"/>
  </connection>
  <connection id="182" xr16:uid="{85C29B81-49D9-46BB-8495-1C56281DB585}" name="Query - ExpMWallington1" description="Connection to the 'ExpMWallington' query in the workbook." type="100" refreshedVersion="8" minRefreshableVersion="5">
    <extLst>
      <ext xmlns:x15="http://schemas.microsoft.com/office/spreadsheetml/2010/11/main" uri="{DE250136-89BD-433C-8126-D09CA5730AF9}">
        <x15:connection id="68b63223-9b89-4064-b10c-4041fcfcfdef">
          <x15:oledbPr connection="Provider=Microsoft.Mashup.OleDb.1;Data Source=$Workbook$;Location=ExpMWallington;Extended Properties=&quot;&quot;">
            <x15:dbTables>
              <x15:dbTable name="ExpMWallington"/>
            </x15:dbTables>
          </x15:oledbPr>
        </x15:connection>
      </ext>
    </extLst>
  </connection>
  <connection id="183" xr16:uid="{C5D7167F-DD93-4DC5-91D6-BFDC66D75CD0}" name="Query - ExpNDelorme" description="Connection to the 'ExpNDelorme' query in the workbook." type="5" refreshedVersion="0" background="1">
    <dbPr connection="Provider=Microsoft.Mashup.OleDb.1;Data Source=$Workbook$;Location=ExpNDelorme;Extended Properties=&quot;&quot;" command="SELECT * FROM [ExpNDelorme]"/>
  </connection>
  <connection id="184" xr16:uid="{9CD0F678-5035-45A5-A0A7-E265439EC11A}" name="Query - ExpNDelorme1" description="Connection to the 'ExpNDelorme' query in the workbook." type="100" refreshedVersion="8" minRefreshableVersion="5">
    <extLst>
      <ext xmlns:x15="http://schemas.microsoft.com/office/spreadsheetml/2010/11/main" uri="{DE250136-89BD-433C-8126-D09CA5730AF9}">
        <x15:connection id="68f1fad2-24d8-4ceb-ac12-88b103716515">
          <x15:oledbPr connection="Provider=Microsoft.Mashup.OleDb.1;Data Source=$Workbook$;Location=ExpNDelorme;Extended Properties=&quot;&quot;">
            <x15:dbTables>
              <x15:dbTable name="ExpNDelorme"/>
            </x15:dbTables>
          </x15:oledbPr>
        </x15:connection>
      </ext>
    </extLst>
  </connection>
  <connection id="185" xr16:uid="{7A1B51F6-54C7-4F71-B38B-1A462CA70085}" name="Query - ExpNSok" description="Connection to the 'ExpNSok' query in the workbook." type="5" refreshedVersion="0" background="1">
    <dbPr connection="Provider=Microsoft.Mashup.OleDb.1;Data Source=$Workbook$;Location=ExpNSok;Extended Properties=&quot;&quot;" command="SELECT * FROM [ExpNSok]"/>
  </connection>
  <connection id="186" xr16:uid="{C6A4284A-A6EC-4BE3-A17F-2E63B0DF2462}" name="Query - ExpNSok1" description="Connection to the 'ExpNSok' query in the workbook." type="100" refreshedVersion="8" minRefreshableVersion="5">
    <extLst>
      <ext xmlns:x15="http://schemas.microsoft.com/office/spreadsheetml/2010/11/main" uri="{DE250136-89BD-433C-8126-D09CA5730AF9}">
        <x15:connection id="47d5af7e-3a91-48da-9820-2e21fd8086d5">
          <x15:oledbPr connection="Provider=Microsoft.Mashup.OleDb.1;Data Source=$Workbook$;Location=ExpNSok;Extended Properties=&quot;&quot;">
            <x15:dbTables>
              <x15:dbTable name="ExpNSok"/>
            </x15:dbTables>
          </x15:oledbPr>
        </x15:connection>
      </ext>
    </extLst>
  </connection>
  <connection id="187" xr16:uid="{B7AF37EA-EA79-42A6-B12E-A3F46A0E5550}" name="Query - ExpPChinna" description="Connection to the 'ExpPChinna' query in the workbook." type="5" refreshedVersion="0" background="1">
    <dbPr connection="Provider=Microsoft.Mashup.OleDb.1;Data Source=$Workbook$;Location=ExpPChinna;Extended Properties=&quot;&quot;" command="SELECT * FROM [ExpPChinna]"/>
  </connection>
  <connection id="188" xr16:uid="{FC8ADD6B-2DCB-4F58-89C6-D0A0A2C2178A}" name="Query - ExpPChinna1" description="Connection to the 'ExpPChinna' query in the workbook." type="100" refreshedVersion="8" minRefreshableVersion="5">
    <extLst>
      <ext xmlns:x15="http://schemas.microsoft.com/office/spreadsheetml/2010/11/main" uri="{DE250136-89BD-433C-8126-D09CA5730AF9}">
        <x15:connection id="28a3f947-c05b-4885-b09b-a3acfab8e8d4">
          <x15:oledbPr connection="Provider=Microsoft.Mashup.OleDb.1;Data Source=$Workbook$;Location=ExpPChinna;Extended Properties=&quot;&quot;">
            <x15:dbTables>
              <x15:dbTable name="ExpPChinna"/>
            </x15:dbTables>
          </x15:oledbPr>
        </x15:connection>
      </ext>
    </extLst>
  </connection>
  <connection id="189" xr16:uid="{A62E3177-CCDB-4AA1-A8FA-9602A7F068CE}" name="Query - ExpRBonnetrouge" description="Connection to the 'ExpRBonnetrouge' query in the workbook." type="5" refreshedVersion="0" background="1">
    <dbPr connection="Provider=Microsoft.Mashup.OleDb.1;Data Source=$Workbook$;Location=ExpRBonnetrouge;Extended Properties=&quot;&quot;" command="SELECT * FROM [ExpRBonnetrouge]"/>
  </connection>
  <connection id="190" xr16:uid="{305C4A87-2506-44E1-A968-94838DF8994D}" name="Query - ExpRBonnetrouge1" description="Connection to the 'ExpRBonnetrouge' query in the workbook." type="100" refreshedVersion="8" minRefreshableVersion="5">
    <extLst>
      <ext xmlns:x15="http://schemas.microsoft.com/office/spreadsheetml/2010/11/main" uri="{DE250136-89BD-433C-8126-D09CA5730AF9}">
        <x15:connection id="e2616e94-03be-4053-bcc1-52e6035fd1e5"/>
      </ext>
    </extLst>
  </connection>
  <connection id="191" xr16:uid="{4B5C3023-CF3B-4B87-BC69-CA52F56C4248}" name="Query - ExpREdjericon" description="Connection to the 'ExpREdjericon' query in the workbook." type="5" refreshedVersion="0" background="1">
    <dbPr connection="Provider=Microsoft.Mashup.OleDb.1;Data Source=$Workbook$;Location=ExpREdjericon;Extended Properties=&quot;&quot;" command="SELECT * FROM [ExpREdjericon]"/>
  </connection>
  <connection id="192" xr16:uid="{563A6E89-19F2-43CA-8F0F-CC704E6068B1}" name="Query - ExpREdjericon1" description="Connection to the 'ExpREdjericon' query in the workbook." type="100" refreshedVersion="8" minRefreshableVersion="5">
    <extLst>
      <ext xmlns:x15="http://schemas.microsoft.com/office/spreadsheetml/2010/11/main" uri="{DE250136-89BD-433C-8126-D09CA5730AF9}">
        <x15:connection id="9e349161-55df-4a92-b501-2132ff2f7c1b">
          <x15:oledbPr connection="Provider=Microsoft.Mashup.OleDb.1;Data Source=$Workbook$;Location=ExpREdjericon;Extended Properties=&quot;&quot;">
            <x15:dbTables>
              <x15:dbTable name="ExpREdjericon"/>
            </x15:dbTables>
          </x15:oledbPr>
        </x15:connection>
      </ext>
    </extLst>
  </connection>
  <connection id="193" xr16:uid="{28083653-FED1-4CFD-961C-D8DC5DE8912B}" name="Query - ExpRHawkins" description="Connection to the 'ExpRHawkins' query in the workbook." type="5" refreshedVersion="0" background="1">
    <dbPr connection="Provider=Microsoft.Mashup.OleDb.1;Data Source=$Workbook$;Location=ExpRHawkins;Extended Properties=&quot;&quot;" command="SELECT * FROM [ExpRHawkins]"/>
  </connection>
  <connection id="194" xr16:uid="{C7D8CE19-048C-4581-9E61-C46CCCDC455B}" name="Query - ExpRHawkins1" description="Connection to the 'ExpRHawkins' query in the workbook." type="100" refreshedVersion="8" minRefreshableVersion="5">
    <extLst>
      <ext xmlns:x15="http://schemas.microsoft.com/office/spreadsheetml/2010/11/main" uri="{DE250136-89BD-433C-8126-D09CA5730AF9}">
        <x15:connection id="6ec8614f-9b6f-4e54-96b5-8d88ee93d333">
          <x15:oledbPr connection="Provider=Microsoft.Mashup.OleDb.1;Data Source=$Workbook$;Location=ExpRHawkins;Extended Properties=&quot;&quot;">
            <x15:dbTables>
              <x15:dbTable name="ExpRHawkins"/>
            </x15:dbTables>
          </x15:oledbPr>
        </x15:connection>
      </ext>
    </extLst>
  </connection>
  <connection id="195" xr16:uid="{51CD1B3B-53F7-4F08-98EC-B7A187FE8F5E}" name="Query - ExpRJSimpson" description="Connection to the 'ExpRJSimpson' query in the workbook." type="5" refreshedVersion="0" background="1">
    <dbPr connection="Provider=Microsoft.Mashup.OleDb.1;Data Source=$Workbook$;Location=ExpRJSimpson;Extended Properties=&quot;&quot;" command="SELECT * FROM [ExpRJSimpson]"/>
  </connection>
  <connection id="196" xr16:uid="{2D2A6C76-8D9F-4172-A9B8-5E114A4FD759}" name="Query - ExpRJSimpson1" description="Connection to the 'ExpRJSimpson' query in the workbook." type="100" refreshedVersion="8" minRefreshableVersion="5">
    <extLst>
      <ext xmlns:x15="http://schemas.microsoft.com/office/spreadsheetml/2010/11/main" uri="{DE250136-89BD-433C-8126-D09CA5730AF9}">
        <x15:connection id="73431d10-4706-48ce-aa3f-b2dc316fbb6f">
          <x15:oledbPr connection="Provider=Microsoft.Mashup.OleDb.1;Data Source=$Workbook$;Location=ExpRJSimpson;Extended Properties=&quot;&quot;">
            <x15:dbTables>
              <x15:dbTable name="ExpRJSimpson"/>
            </x15:dbTables>
          </x15:oledbPr>
        </x15:connection>
      </ext>
    </extLst>
  </connection>
  <connection id="197" xr16:uid="{AEE1184E-D240-47AC-B922-AA2F5228E33D}" name="Query - ExpRLafferty" description="Connection to the 'ExpRLafferty' query in the workbook." type="5" refreshedVersion="0" background="1">
    <dbPr connection="Provider=Microsoft.Mashup.OleDb.1;Data Source=$Workbook$;Location=ExpRLafferty;Extended Properties=&quot;&quot;" command="SELECT * FROM [ExpRLafferty]"/>
  </connection>
  <connection id="198" xr16:uid="{AB6DA9BC-3674-4EA5-933C-45D66BCEB93A}" name="Query - ExpRLafferty1" description="Connection to the 'ExpRLafferty' query in the workbook." type="100" refreshedVersion="8" minRefreshableVersion="5">
    <extLst>
      <ext xmlns:x15="http://schemas.microsoft.com/office/spreadsheetml/2010/11/main" uri="{DE250136-89BD-433C-8126-D09CA5730AF9}">
        <x15:connection id="1c7348d2-a970-43ae-b82f-f434ad15ee39"/>
      </ext>
    </extLst>
  </connection>
  <connection id="199" xr16:uid="{5D07FB2B-085E-42AF-9406-78753B8052D9}" name="Query - ExpRRoss" description="Connection to the 'ExpRRoss' query in the workbook." type="5" refreshedVersion="0" background="1">
    <dbPr connection="Provider=Microsoft.Mashup.OleDb.1;Data Source=$Workbook$;Location=ExpRRoss;Extended Properties=&quot;&quot;" command="SELECT * FROM [ExpRRoss]"/>
  </connection>
  <connection id="200" xr16:uid="{BFC51966-1354-4128-9BCB-8A37E5C1484B}" name="Query - ExpRRoss1" description="Connection to the 'ExpRRoss' query in the workbook." type="100" refreshedVersion="8" minRefreshableVersion="5">
    <extLst>
      <ext xmlns:x15="http://schemas.microsoft.com/office/spreadsheetml/2010/11/main" uri="{DE250136-89BD-433C-8126-D09CA5730AF9}">
        <x15:connection id="87a2d6b1-5d6e-4fee-83fd-8dbad662cfee">
          <x15:oledbPr connection="Provider=Microsoft.Mashup.OleDb.1;Data Source=$Workbook$;Location=ExpRRoss;Extended Properties=&quot;&quot;">
            <x15:dbTables>
              <x15:dbTable name="ExpRRoss"/>
            </x15:dbTables>
          </x15:oledbPr>
        </x15:connection>
      </ext>
    </extLst>
  </connection>
  <connection id="201" xr16:uid="{DC0280B4-5CF6-478A-9B9B-89B4BE8ACCA5}" name="Query - ExpRSimpson" description="Connection to the 'ExpRSimpson' query in the workbook." type="5" refreshedVersion="0" background="1">
    <dbPr connection="Provider=Microsoft.Mashup.OleDb.1;Data Source=$Workbook$;Location=ExpRSimpson;Extended Properties=&quot;&quot;" command="SELECT * FROM [ExpRSimpson]"/>
  </connection>
  <connection id="202" xr16:uid="{FA2284F4-E550-4555-AB62-96C4BE0FED31}" name="Query - ExpRSimpson1" description="Connection to the 'ExpRSimpson' query in the workbook." type="100" refreshedVersion="8" minRefreshableVersion="5">
    <extLst>
      <ext xmlns:x15="http://schemas.microsoft.com/office/spreadsheetml/2010/11/main" uri="{DE250136-89BD-433C-8126-D09CA5730AF9}">
        <x15:connection id="566916cf-70cb-4579-ba4e-c191fed19702">
          <x15:oledbPr connection="Provider=Microsoft.Mashup.OleDb.1;Data Source=$Workbook$;Location=ExpRSimpson;Extended Properties=&quot;&quot;">
            <x15:dbTables>
              <x15:dbTable name="ExpRSimpson"/>
            </x15:dbTables>
          </x15:oledbPr>
        </x15:connection>
      </ext>
    </extLst>
  </connection>
  <connection id="203" xr16:uid="{5D339E24-667E-4BC0-AF00-1E560CF9D872}" name="Query - ExpSAllen" description="Connection to the 'ExpSAllen' query in the workbook." type="5" refreshedVersion="0" background="1">
    <dbPr connection="Provider=Microsoft.Mashup.OleDb.1;Data Source=$Workbook$;Location=ExpSAllen;Extended Properties=&quot;&quot;" command="SELECT * FROM [ExpSAllen]"/>
  </connection>
  <connection id="204" xr16:uid="{4E3F37E3-41E4-4391-AB9A-744C48454202}" name="Query - ExpSAllen1" description="Connection to the 'ExpSAllen' query in the workbook." type="100" refreshedVersion="8" minRefreshableVersion="5">
    <extLst>
      <ext xmlns:x15="http://schemas.microsoft.com/office/spreadsheetml/2010/11/main" uri="{DE250136-89BD-433C-8126-D09CA5730AF9}">
        <x15:connection id="7fc5bd50-5725-402e-85cb-a7130db11e89">
          <x15:oledbPr connection="Provider=Microsoft.Mashup.OleDb.1;Data Source=$Workbook$;Location=ExpSAllen;Extended Properties=&quot;&quot;">
            <x15:dbTables>
              <x15:dbTable name="ExpSAllen"/>
            </x15:dbTables>
          </x15:oledbPr>
        </x15:connection>
      </ext>
    </extLst>
  </connection>
  <connection id="205" xr16:uid="{E20AD7AB-A06A-4638-8FE9-934D56C27A77}" name="Query - ExpSArdenSmith" description="Connection to the 'ExpSArdenSmith' query in the workbook." type="5" refreshedVersion="0" background="1">
    <dbPr connection="Provider=Microsoft.Mashup.OleDb.1;Data Source=$Workbook$;Location=ExpSArdenSmith;Extended Properties=&quot;&quot;" command="SELECT * FROM [ExpSArdenSmith]"/>
  </connection>
  <connection id="206" xr16:uid="{05B58A57-08F7-4E99-AB37-6E97F329F9D7}" name="Query - ExpSArdenSmith1" description="Connection to the 'ExpSArdenSmith' query in the workbook." type="100" refreshedVersion="8" minRefreshableVersion="5">
    <extLst>
      <ext xmlns:x15="http://schemas.microsoft.com/office/spreadsheetml/2010/11/main" uri="{DE250136-89BD-433C-8126-D09CA5730AF9}">
        <x15:connection id="2a27a830-78b0-4c21-b234-ee1cab2f0909">
          <x15:oledbPr connection="Provider=Microsoft.Mashup.OleDb.1;Data Source=$Workbook$;Location=ExpSArdenSmith;Extended Properties=&quot;&quot;">
            <x15:dbTables>
              <x15:dbTable name="ExpSArdenSmith"/>
            </x15:dbTables>
          </x15:oledbPr>
        </x15:connection>
      </ext>
    </extLst>
  </connection>
  <connection id="207" xr16:uid="{0A381C3D-0350-49CE-A959-9C172821BFBA}" name="Query - ExpSMorgan" description="Connection to the 'ExpSMorgan' query in the workbook." type="5" refreshedVersion="0" background="1">
    <dbPr connection="Provider=Microsoft.Mashup.OleDb.1;Data Source=$Workbook$;Location=ExpSMorgan;Extended Properties=&quot;&quot;" command="SELECT * FROM [ExpSMorgan]"/>
  </connection>
  <connection id="208" xr16:uid="{6AC2F8BB-95FD-44D2-8AC6-53347F524750}" name="Query - ExpSMorgan1" description="Connection to the 'ExpSMorgan' query in the workbook." type="100" refreshedVersion="8" minRefreshableVersion="5">
    <extLst>
      <ext xmlns:x15="http://schemas.microsoft.com/office/spreadsheetml/2010/11/main" uri="{DE250136-89BD-433C-8126-D09CA5730AF9}">
        <x15:connection id="7be4d4c1-79c9-4236-801a-15436176eec1">
          <x15:oledbPr connection="Provider=Microsoft.Mashup.OleDb.1;Data Source=$Workbook$;Location=ExpSMorgan;Extended Properties=&quot;&quot;">
            <x15:dbTables>
              <x15:dbTable name="ExpSMorgan"/>
            </x15:dbTables>
          </x15:oledbPr>
        </x15:connection>
      </ext>
    </extLst>
  </connection>
  <connection id="209" xr16:uid="{965AE1B3-CFFF-4720-BB5A-C0CA2FAFEB7B}" name="Query - ExpSRoss" description="Connection to the 'ExpSRoss' query in the workbook." type="5" refreshedVersion="0" background="1">
    <dbPr connection="Provider=Microsoft.Mashup.OleDb.1;Data Source=$Workbook$;Location=ExpSRoss;Extended Properties=&quot;&quot;" command="SELECT * FROM [ExpSRoss]"/>
  </connection>
  <connection id="210" xr16:uid="{33C1E530-57FD-489C-891E-C63C8FAFF5BA}" name="Query - ExpSRoss1" description="Connection to the 'ExpSRoss' query in the workbook." type="100" refreshedVersion="8" minRefreshableVersion="5">
    <extLst>
      <ext xmlns:x15="http://schemas.microsoft.com/office/spreadsheetml/2010/11/main" uri="{DE250136-89BD-433C-8126-D09CA5730AF9}">
        <x15:connection id="654f90f3-d951-47b7-977a-109d964a9042">
          <x15:oledbPr connection="Provider=Microsoft.Mashup.OleDb.1;Data Source=$Workbook$;Location=ExpSRoss;Extended Properties=&quot;&quot;">
            <x15:dbTables>
              <x15:dbTable name="ExpSRoss"/>
            </x15:dbTables>
          </x15:oledbPr>
        </x15:connection>
      </ext>
    </extLst>
  </connection>
  <connection id="211" xr16:uid="{12249954-5F05-42AB-93AC-593A7EF6E474}" name="Query - ExpSThompson" description="Connection to the 'ExpSThompson' query in the workbook." type="5" refreshedVersion="0" background="1">
    <dbPr connection="Provider=Microsoft.Mashup.OleDb.1;Data Source=$Workbook$;Location=ExpSThompson;Extended Properties=&quot;&quot;" command="SELECT * FROM [ExpSThompson]"/>
  </connection>
  <connection id="212" xr16:uid="{CC3BA114-A732-4540-A408-E3B8580CBAAF}" name="Query - ExpSThompson1" description="Connection to the 'ExpSThompson' query in the workbook." type="100" refreshedVersion="8" minRefreshableVersion="5">
    <extLst>
      <ext xmlns:x15="http://schemas.microsoft.com/office/spreadsheetml/2010/11/main" uri="{DE250136-89BD-433C-8126-D09CA5730AF9}">
        <x15:connection id="eddb6888-2835-44fd-870a-560258605dca">
          <x15:oledbPr connection="Provider=Microsoft.Mashup.OleDb.1;Data Source=$Workbook$;Location=ExpSThompson;Extended Properties=&quot;&quot;">
            <x15:dbTables>
              <x15:dbTable name="ExpSThompson"/>
            </x15:dbTables>
          </x15:oledbPr>
        </x15:connection>
      </ext>
    </extLst>
  </connection>
  <connection id="213" xr16:uid="{E392B9C5-1947-49D6-AE51-FD4BA11B33B2}" name="Query - ExpSTracey" description="Connection to the 'ExpSTracey' query in the workbook." type="5" refreshedVersion="0" background="1">
    <dbPr connection="Provider=Microsoft.Mashup.OleDb.1;Data Source=$Workbook$;Location=ExpSTracey;Extended Properties=&quot;&quot;" command="SELECT * FROM [ExpSTracey]"/>
  </connection>
  <connection id="214" xr16:uid="{007E3F95-D714-45CA-9EFB-1065DC391CE8}" name="Query - ExpSTracey1" description="Connection to the 'ExpSTracey' query in the workbook." type="100" refreshedVersion="8" minRefreshableVersion="5">
    <extLst>
      <ext xmlns:x15="http://schemas.microsoft.com/office/spreadsheetml/2010/11/main" uri="{DE250136-89BD-433C-8126-D09CA5730AF9}">
        <x15:connection id="f7ad0fd0-f2c1-412a-a6b9-ee8d17878ac6">
          <x15:oledbPr connection="Provider=Microsoft.Mashup.OleDb.1;Data Source=$Workbook$;Location=ExpSTracey;Extended Properties=&quot;&quot;">
            <x15:dbTables>
              <x15:dbTable name="ExpSTracey"/>
            </x15:dbTables>
          </x15:oledbPr>
        </x15:connection>
      </ext>
    </extLst>
  </connection>
  <connection id="215" xr16:uid="{6C617DA5-C474-4FB4-9FA5-40261BF32691}" name="Query - ExpSVandell" description="Connection to the 'ExpSVandell' query in the workbook." type="5" refreshedVersion="0" background="1">
    <dbPr connection="Provider=Microsoft.Mashup.OleDb.1;Data Source=$Workbook$;Location=ExpSVandell;Extended Properties=&quot;&quot;" command="SELECT * FROM [ExpSVandell]"/>
  </connection>
  <connection id="216" xr16:uid="{EBF09930-302E-4123-838B-848DFF9246D1}" name="Query - ExpSVandell1" description="Connection to the 'ExpSVandell' query in the workbook." type="100" refreshedVersion="8" minRefreshableVersion="5">
    <extLst>
      <ext xmlns:x15="http://schemas.microsoft.com/office/spreadsheetml/2010/11/main" uri="{DE250136-89BD-433C-8126-D09CA5730AF9}">
        <x15:connection id="744eac2c-672c-4a6b-9887-1dcf2c4a5537"/>
      </ext>
    </extLst>
  </connection>
  <connection id="217" xr16:uid="{CDA1379E-8886-47D2-965D-C6114E7301EC}" name="Query - ExpSWray" description="Connection to the 'ExpSWray' query in the workbook." type="5" refreshedVersion="0" background="1">
    <dbPr connection="Provider=Microsoft.Mashup.OleDb.1;Data Source=$Workbook$;Location=ExpSWray;Extended Properties=&quot;&quot;" command="SELECT * FROM [ExpSWray]"/>
  </connection>
  <connection id="218" xr16:uid="{4A74ACE9-0065-4C11-8746-8EF99B59B287}" name="Query - ExpSWray1" description="Connection to the 'ExpSWray' query in the workbook." type="100" refreshedVersion="8" minRefreshableVersion="5">
    <extLst>
      <ext xmlns:x15="http://schemas.microsoft.com/office/spreadsheetml/2010/11/main" uri="{DE250136-89BD-433C-8126-D09CA5730AF9}">
        <x15:connection id="26f7f186-c6e4-4c19-811f-b69d356fc29b">
          <x15:oledbPr connection="Provider=Microsoft.Mashup.OleDb.1;Data Source=$Workbook$;Location=ExpSWray;Extended Properties=&quot;&quot;">
            <x15:dbTables>
              <x15:dbTable name="ExpSWray"/>
            </x15:dbTables>
          </x15:oledbPr>
        </x15:connection>
      </ext>
    </extLst>
  </connection>
  <connection id="219" xr16:uid="{040852BF-4DF5-4D26-9D28-64FD82C140F7}" name="Query - ExpSYakeleya" description="Connection to the 'ExpSYakeleya' query in the workbook." type="5" refreshedVersion="0" background="1">
    <dbPr connection="Provider=Microsoft.Mashup.OleDb.1;Data Source=$Workbook$;Location=ExpSYakeleya;Extended Properties=&quot;&quot;" command="SELECT * FROM [ExpSYakeleya]"/>
  </connection>
  <connection id="220" xr16:uid="{7C7B0470-C44A-4AAA-BB24-5859C836960D}" name="Query - ExpSYakeleya1" description="Connection to the 'ExpSYakeleya' query in the workbook." type="100" refreshedVersion="8" minRefreshableVersion="5">
    <extLst>
      <ext xmlns:x15="http://schemas.microsoft.com/office/spreadsheetml/2010/11/main" uri="{DE250136-89BD-433C-8126-D09CA5730AF9}">
        <x15:connection id="6b00f1d6-dd80-46a6-9e38-c52a8eee21f1"/>
      </ext>
    </extLst>
  </connection>
  <connection id="221" xr16:uid="{A56037BD-5FDE-409A-BFFF-90BD8EDDF5FA}" name="Query - ExpVMcKay" description="Connection to the 'ExpVMcKay' query in the workbook." type="5" refreshedVersion="0" background="1">
    <dbPr connection="Provider=Microsoft.Mashup.OleDb.1;Data Source=$Workbook$;Location=ExpVMcKay;Extended Properties=&quot;&quot;" command="SELECT * FROM [ExpVMcKay]"/>
  </connection>
  <connection id="222" xr16:uid="{C014400B-9774-429E-A670-558B51033054}" name="Query - ExpVMcKay1" description="Connection to the 'ExpVMcKay' query in the workbook." type="100" refreshedVersion="8" minRefreshableVersion="5">
    <extLst>
      <ext xmlns:x15="http://schemas.microsoft.com/office/spreadsheetml/2010/11/main" uri="{DE250136-89BD-433C-8126-D09CA5730AF9}">
        <x15:connection id="e4a65796-567b-4a34-8dd9-37e7a3cb3963">
          <x15:oledbPr connection="Provider=Microsoft.Mashup.OleDb.1;Data Source=$Workbook$;Location=ExpVMcKay;Extended Properties=&quot;&quot;">
            <x15:dbTables>
              <x15:dbTable name="ExpVMcKay"/>
            </x15:dbTables>
          </x15:oledbPr>
        </x15:connection>
      </ext>
    </extLst>
  </connection>
  <connection id="223" xr16:uid="{0A3F62DF-6DEA-43A5-A36A-975226DD2454}" name="Query - ExpVTeddy" description="Connection to the 'ExpVTeddy' query in the workbook." type="5" refreshedVersion="0" background="1">
    <dbPr connection="Provider=Microsoft.Mashup.OleDb.1;Data Source=$Workbook$;Location=ExpVTeddy;Extended Properties=&quot;&quot;" command="SELECT * FROM [ExpVTeddy]"/>
  </connection>
  <connection id="224" xr16:uid="{F1CA52E9-C7FF-4F02-AA8E-5D435C1B5AD1}" name="Query - ExpVTeddy1" description="Connection to the 'ExpVTeddy' query in the workbook." type="100" refreshedVersion="8" minRefreshableVersion="5">
    <extLst>
      <ext xmlns:x15="http://schemas.microsoft.com/office/spreadsheetml/2010/11/main" uri="{DE250136-89BD-433C-8126-D09CA5730AF9}">
        <x15:connection id="6bbab648-8fcb-4fe1-b853-630f25ea22e5">
          <x15:oledbPr connection="Provider=Microsoft.Mashup.OleDb.1;Data Source=$Workbook$;Location=ExpVTeddy;Extended Properties=&quot;&quot;">
            <x15:dbTables>
              <x15:dbTable name="ExpVTeddy"/>
            </x15:dbTables>
          </x15:oledbPr>
        </x15:connection>
      </ext>
    </extLst>
  </connection>
  <connection id="225" xr16:uid="{5756C12B-5E78-4C5A-B8CE-E89C8EFBB631}" name="Query - ExpWSchumann" description="Connection to the 'ExpWSchumann' query in the workbook." type="5" refreshedVersion="0" background="1">
    <dbPr connection="Provider=Microsoft.Mashup.OleDb.1;Data Source=$Workbook$;Location=ExpWSchumann;Extended Properties=&quot;&quot;" command="SELECT * FROM [ExpWSchumann]"/>
  </connection>
  <connection id="226" xr16:uid="{950EBCE4-1507-4980-888B-7A57D3C78A0A}" name="Query - ExpWSchumann1" description="Connection to the 'ExpWSchumann' query in the workbook." type="100" refreshedVersion="8" minRefreshableVersion="5">
    <extLst>
      <ext xmlns:x15="http://schemas.microsoft.com/office/spreadsheetml/2010/11/main" uri="{DE250136-89BD-433C-8126-D09CA5730AF9}">
        <x15:connection id="e748e680-b0e8-4d2a-ba57-48c899a97eb2">
          <x15:oledbPr connection="Provider=Microsoft.Mashup.OleDb.1;Data Source=$Workbook$;Location=ExpWSchumann;Extended Properties=&quot;&quot;">
            <x15:dbTables>
              <x15:dbTable name="ExpWSchumann"/>
            </x15:dbTables>
          </x15:oledbPr>
        </x15:connection>
      </ext>
    </extLst>
  </connection>
  <connection id="227" xr16:uid="{36C98228-6C5B-4192-A6D5-A5EE2AC7DD04}" keepAlive="1" name="Query - Query2" description="Connection to the 'Query2' query in the workbook." type="5" refreshedVersion="8" background="1" saveData="1">
    <dbPr connection="Provider=Microsoft.Mashup.OleDb.1;Data Source=$Workbook$;Location=Query2;Extended Properties=&quot;&quot;" command="SELECT * FROM [Query2]"/>
  </connection>
  <connection id="228" xr16:uid="{E9B2DD40-6A6C-4766-BA33-C5AA3DDF89D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<sst xmlns="http://schemas.openxmlformats.org/spreadsheetml/2006/main" count="14486" uniqueCount="936">
  <si>
    <t>Community</t>
  </si>
  <si>
    <t>Amount</t>
  </si>
  <si>
    <t>Monetary</t>
  </si>
  <si>
    <t>Type</t>
  </si>
  <si>
    <t>Wendy Bisaro</t>
  </si>
  <si>
    <t>Yellowknife</t>
  </si>
  <si>
    <t>Individual</t>
  </si>
  <si>
    <t>Yellowknife South</t>
  </si>
  <si>
    <t>Beverley &amp; Johnnie Bowden</t>
  </si>
  <si>
    <t>Adam Dental Clinic</t>
  </si>
  <si>
    <t>Corporate</t>
  </si>
  <si>
    <t>Yanik D'Aigle</t>
  </si>
  <si>
    <t>Tammy D'Aigle</t>
  </si>
  <si>
    <t>David Connelly</t>
  </si>
  <si>
    <t>Rebecca Connelly</t>
  </si>
  <si>
    <t>North Slave Métis Alliance</t>
  </si>
  <si>
    <t>Organization</t>
  </si>
  <si>
    <t>Angela Gzowski Photography</t>
  </si>
  <si>
    <t>Non-Monetary</t>
  </si>
  <si>
    <t>506956 NWT Ltd.</t>
  </si>
  <si>
    <t>Frame Lake Family Dental</t>
  </si>
  <si>
    <t>Kam Lake</t>
  </si>
  <si>
    <t>Dave Nickerson</t>
  </si>
  <si>
    <t>Chris Reynolds</t>
  </si>
  <si>
    <t>Laurie Bembridge</t>
  </si>
  <si>
    <t>Krystal Pidborochynski</t>
  </si>
  <si>
    <t>Paul Gruner</t>
  </si>
  <si>
    <t>Matthew Vincent</t>
  </si>
  <si>
    <t>Peter Houweling</t>
  </si>
  <si>
    <t>Adrian Bell</t>
  </si>
  <si>
    <t>Margaret Bell</t>
  </si>
  <si>
    <t>Biswanath Chakrabarty</t>
  </si>
  <si>
    <t>Garth Wallbridge</t>
  </si>
  <si>
    <t>Nadja Lennie</t>
  </si>
  <si>
    <t>Jonathan Irons</t>
  </si>
  <si>
    <t>Aaron Reid</t>
  </si>
  <si>
    <t>Range Lake</t>
  </si>
  <si>
    <t>Candidate</t>
  </si>
  <si>
    <t>Territorial Source and Supply Ltd</t>
  </si>
  <si>
    <t>Siyath Sok</t>
  </si>
  <si>
    <t>Nicole Sok</t>
  </si>
  <si>
    <t>Robert Taylor</t>
  </si>
  <si>
    <t>Summit Roofing Ltd</t>
  </si>
  <si>
    <t>Thomas Mackenzie</t>
  </si>
  <si>
    <t>King of the Kastle</t>
  </si>
  <si>
    <t>Freisen Photography</t>
  </si>
  <si>
    <t>Anonymous</t>
  </si>
  <si>
    <t>Kieron Testart</t>
  </si>
  <si>
    <t>Justin MacInnis</t>
  </si>
  <si>
    <t>David Monroe</t>
  </si>
  <si>
    <t>Christina Monroe</t>
  </si>
  <si>
    <t>David Sharpe</t>
  </si>
  <si>
    <t>Miriam Pallard</t>
  </si>
  <si>
    <t>Maureen Marshall</t>
  </si>
  <si>
    <t>Chris Johnston</t>
  </si>
  <si>
    <t>Adrian Boyd</t>
  </si>
  <si>
    <t>Colleen Wellborn</t>
  </si>
  <si>
    <t>Lena Black</t>
  </si>
  <si>
    <t>Charles Blythe</t>
  </si>
  <si>
    <t>Fort Simpson</t>
  </si>
  <si>
    <t>Sylvie Ambrose</t>
  </si>
  <si>
    <t>Adam Vivian</t>
  </si>
  <si>
    <t>Ile Royale Enterprises Ltd</t>
  </si>
  <si>
    <t>Michael McLeod</t>
  </si>
  <si>
    <t>Fort Providence</t>
  </si>
  <si>
    <t>Margo Thorne</t>
  </si>
  <si>
    <t>Lang Property Management Ltd</t>
  </si>
  <si>
    <t>Garett Cochrane</t>
  </si>
  <si>
    <t>Terry Testart</t>
  </si>
  <si>
    <t>Zoltan Kalnay</t>
  </si>
  <si>
    <t>Tom Beaulieu</t>
  </si>
  <si>
    <t>Sheila Bassi-Kellett</t>
  </si>
  <si>
    <t>Lindsey Dempsey</t>
  </si>
  <si>
    <t>Gary Vivian</t>
  </si>
  <si>
    <t>Ian Baele</t>
  </si>
  <si>
    <t>Michael Beauchamp</t>
  </si>
  <si>
    <t>Gerda Hazenberg</t>
  </si>
  <si>
    <t>Brent Hinchey</t>
  </si>
  <si>
    <t>Silal Shaqfat</t>
  </si>
  <si>
    <t>Eileen Marlowe</t>
  </si>
  <si>
    <t>Josee-Anne Spirito</t>
  </si>
  <si>
    <t>JCL Consulting</t>
  </si>
  <si>
    <t>Eric Kieken</t>
  </si>
  <si>
    <t>Rangarirai Moyo</t>
  </si>
  <si>
    <t>Midwest Property Management</t>
  </si>
  <si>
    <t>Chad Lefrancois</t>
  </si>
  <si>
    <t>Chris Greencorn</t>
  </si>
  <si>
    <t>Jaysen Knight</t>
  </si>
  <si>
    <t>Michael Wallington</t>
  </si>
  <si>
    <t>Hay River</t>
  </si>
  <si>
    <t>Hay River North</t>
  </si>
  <si>
    <t>RJ Simpson</t>
  </si>
  <si>
    <t>Rowes Construction</t>
  </si>
  <si>
    <t>Hans Wiedemann</t>
  </si>
  <si>
    <t>Hay River Métis Development</t>
  </si>
  <si>
    <t>Vince Mckay</t>
  </si>
  <si>
    <t>Hay River South</t>
  </si>
  <si>
    <t>Harry Careen</t>
  </si>
  <si>
    <t>Ronald Courtoreille</t>
  </si>
  <si>
    <t>Raymond Levesque</t>
  </si>
  <si>
    <t>Paul Komaromi</t>
  </si>
  <si>
    <t>Inuvik</t>
  </si>
  <si>
    <t>Malcolm Macphail</t>
  </si>
  <si>
    <t>Enterprise</t>
  </si>
  <si>
    <t>Demand Distributing</t>
  </si>
  <si>
    <t>Louis Sebert</t>
  </si>
  <si>
    <t>Fort Smith</t>
  </si>
  <si>
    <t>Tom Colosimo</t>
  </si>
  <si>
    <t>Peter Clarkson</t>
  </si>
  <si>
    <t>Corvan Consultants</t>
  </si>
  <si>
    <t>Buffalo Airways</t>
  </si>
  <si>
    <t>Helene Maher</t>
  </si>
  <si>
    <t>Beatrice Lepine</t>
  </si>
  <si>
    <t>Donald Webb</t>
  </si>
  <si>
    <t>Frieda Martselos</t>
  </si>
  <si>
    <t>Thebacha</t>
  </si>
  <si>
    <t>Kevin Berro</t>
  </si>
  <si>
    <t>Julie Green</t>
  </si>
  <si>
    <t>Wood Buffalo Inn</t>
  </si>
  <si>
    <t>Dennis Bevington</t>
  </si>
  <si>
    <t>C&amp;L Holdings</t>
  </si>
  <si>
    <t>Denise Yuhas</t>
  </si>
  <si>
    <t>Michael Miltenberger</t>
  </si>
  <si>
    <t>Freund Building Supplies</t>
  </si>
  <si>
    <t>Lou's Small Engines</t>
  </si>
  <si>
    <t>Bruce Valpy</t>
  </si>
  <si>
    <t>Yellowknife North</t>
  </si>
  <si>
    <t>John B. Zoe</t>
  </si>
  <si>
    <t>Behchokǫ̀</t>
  </si>
  <si>
    <t>Global IT</t>
  </si>
  <si>
    <t>John Pekelsky</t>
  </si>
  <si>
    <t>Eric Reid</t>
  </si>
  <si>
    <t>Robert Charpentier</t>
  </si>
  <si>
    <t>Ben MacDonald</t>
  </si>
  <si>
    <t>Jacquelyn Burles</t>
  </si>
  <si>
    <t>Linda Maljan</t>
  </si>
  <si>
    <t>Mindy Willett</t>
  </si>
  <si>
    <t>Catherine Pigott</t>
  </si>
  <si>
    <t>Meaghan McLaren</t>
  </si>
  <si>
    <t>Karen Hamre</t>
  </si>
  <si>
    <t>Suzette Montreuil</t>
  </si>
  <si>
    <t>Mark Heyck</t>
  </si>
  <si>
    <t>Eli Purchase</t>
  </si>
  <si>
    <t>Hassan Adam</t>
  </si>
  <si>
    <t>Jessica Wilson</t>
  </si>
  <si>
    <t>Marjolaine Chevet</t>
  </si>
  <si>
    <t>Todd Slack</t>
  </si>
  <si>
    <t>Natasha Olekshy</t>
  </si>
  <si>
    <t>Len Smith</t>
  </si>
  <si>
    <t>7214936 Canada Inc.</t>
  </si>
  <si>
    <t>Aggie Brockman</t>
  </si>
  <si>
    <t>Barbara Cameron</t>
  </si>
  <si>
    <t>Larry Innes</t>
  </si>
  <si>
    <t>Garth Brasseur</t>
  </si>
  <si>
    <t>Merril Dean</t>
  </si>
  <si>
    <t>Shannon Moore</t>
  </si>
  <si>
    <t>Mark Ishack</t>
  </si>
  <si>
    <t>Beverly Wilson</t>
  </si>
  <si>
    <t>CANDIDATES FINANCIAL REPORT - Summary of Contributions and Expenses for the 2023 Territorial General Election</t>
  </si>
  <si>
    <t>ELECTORAL DISTRICT:</t>
  </si>
  <si>
    <t>Non-monetary</t>
  </si>
  <si>
    <t>Signage</t>
  </si>
  <si>
    <t>Services</t>
  </si>
  <si>
    <t>Contributor</t>
  </si>
  <si>
    <t>Office Space</t>
  </si>
  <si>
    <t>Online</t>
  </si>
  <si>
    <t>Newspaper</t>
  </si>
  <si>
    <t>Radio/TV</t>
  </si>
  <si>
    <t>Prints</t>
  </si>
  <si>
    <t>Poison Graphics</t>
  </si>
  <si>
    <t>Canada Post</t>
  </si>
  <si>
    <t>Self-Contribution</t>
  </si>
  <si>
    <t>Total Contributions</t>
  </si>
  <si>
    <t>YES</t>
  </si>
  <si>
    <t>Total Expenses</t>
  </si>
  <si>
    <t>Surplus</t>
  </si>
  <si>
    <t>YELLOWKNIFE NORTH</t>
  </si>
  <si>
    <t>YELLOWKNIFE SOUTH</t>
  </si>
  <si>
    <t>CAROLINE WAWZONEK</t>
  </si>
  <si>
    <t>Signed</t>
  </si>
  <si>
    <t>Kopykat North</t>
  </si>
  <si>
    <t>Childcare</t>
  </si>
  <si>
    <t>PAUL HENRY</t>
  </si>
  <si>
    <t>MONFWI</t>
  </si>
  <si>
    <t>JANE WEYALLON ARMSTRONG</t>
  </si>
  <si>
    <t>MABEL HUSKY</t>
  </si>
  <si>
    <t>SHAUNA MORGAN</t>
  </si>
  <si>
    <t>JON HOWE</t>
  </si>
  <si>
    <t>CHRISTOPHER HUNT</t>
  </si>
  <si>
    <t>HAY RIVER NORTH</t>
  </si>
  <si>
    <t>GREG MCMEEKIN</t>
  </si>
  <si>
    <t>OLLY DAS</t>
  </si>
  <si>
    <t>KAM LAKE</t>
  </si>
  <si>
    <t>CAITLIN CLEVELAND</t>
  </si>
  <si>
    <t>JOHN BOWDEN</t>
  </si>
  <si>
    <t>Diana Curtis Design</t>
  </si>
  <si>
    <t>City of Yellowknife</t>
  </si>
  <si>
    <t>Adele Bisaillon Design</t>
  </si>
  <si>
    <t>Scotiabank</t>
  </si>
  <si>
    <t>RANGE LAKE</t>
  </si>
  <si>
    <t>NICOLE SOK</t>
  </si>
  <si>
    <t>AARON REID</t>
  </si>
  <si>
    <t>KIERON TESTART</t>
  </si>
  <si>
    <t>Walmart</t>
  </si>
  <si>
    <t xml:space="preserve">Signed </t>
  </si>
  <si>
    <t>The Source</t>
  </si>
  <si>
    <t>Staples</t>
  </si>
  <si>
    <t>Meta</t>
  </si>
  <si>
    <t>RBC</t>
  </si>
  <si>
    <t>CARRIE LEHMAN</t>
  </si>
  <si>
    <t>Rwireless</t>
  </si>
  <si>
    <t>Six Cent Press</t>
  </si>
  <si>
    <t>Go Daddy</t>
  </si>
  <si>
    <t>Cabin Radio</t>
  </si>
  <si>
    <t>Paypal</t>
  </si>
  <si>
    <t>Coyote's Family Steakhouse</t>
  </si>
  <si>
    <t>Ecanvasser</t>
  </si>
  <si>
    <t>Square</t>
  </si>
  <si>
    <t>Shoppers Drug Mart</t>
  </si>
  <si>
    <t>JUSTIN MACINNIS</t>
  </si>
  <si>
    <t>Philatomic</t>
  </si>
  <si>
    <t>Domino's Pizza</t>
  </si>
  <si>
    <t>Dollarama</t>
  </si>
  <si>
    <t>Stanton Suites</t>
  </si>
  <si>
    <t>THEBACHA</t>
  </si>
  <si>
    <t>CONNIE BENWELL</t>
  </si>
  <si>
    <t>JONATHAN BENWELL</t>
  </si>
  <si>
    <t>JAY MACDONALD</t>
  </si>
  <si>
    <t>KURT MACDONALD</t>
  </si>
  <si>
    <t>Rainbow Print &amp; Sign</t>
  </si>
  <si>
    <t>Wesclean</t>
  </si>
  <si>
    <t>BMO</t>
  </si>
  <si>
    <t>N60 Trading Company</t>
  </si>
  <si>
    <t>Kaeser's Store</t>
  </si>
  <si>
    <t>FRIEDA MARTSELOS</t>
  </si>
  <si>
    <t>ALAN KARASIUK</t>
  </si>
  <si>
    <t>Superior Sound</t>
  </si>
  <si>
    <t>Northwestern Air Lease</t>
  </si>
  <si>
    <t>Bell</t>
  </si>
  <si>
    <t>Yellowknife Co-op</t>
  </si>
  <si>
    <t>Salt River First Nation</t>
  </si>
  <si>
    <t>SRFN Conference Centre</t>
  </si>
  <si>
    <t>Fields</t>
  </si>
  <si>
    <t>Petro Canada</t>
  </si>
  <si>
    <t>Driver - M. Piche</t>
  </si>
  <si>
    <t>Driver - T. Nadary</t>
  </si>
  <si>
    <t>Driver - M. Wanderingspirit</t>
  </si>
  <si>
    <t>Kitchen help - M. Perrault</t>
  </si>
  <si>
    <t>Food - D. Bernatchez</t>
  </si>
  <si>
    <t>Food - B. Lepine</t>
  </si>
  <si>
    <t>Aunty's Corner Store</t>
  </si>
  <si>
    <t>Berro's Pizza</t>
  </si>
  <si>
    <t>Mercury Sign Art</t>
  </si>
  <si>
    <t>Northern Store</t>
  </si>
  <si>
    <t>DEHCHO</t>
  </si>
  <si>
    <t>RONALD BONNETROUGE</t>
  </si>
  <si>
    <t>RICHARD LAFFERTY</t>
  </si>
  <si>
    <t>STEVEN VANDELL</t>
  </si>
  <si>
    <t>SHERYL YAKELEYA</t>
  </si>
  <si>
    <t>FRAME LAKE</t>
  </si>
  <si>
    <t>DEANNA CORNFIELD</t>
  </si>
  <si>
    <t>JULIAN MORSE</t>
  </si>
  <si>
    <t>JOHN STANLEY</t>
  </si>
  <si>
    <t>STUART WRAY</t>
  </si>
  <si>
    <t>GREAT SLAVE</t>
  </si>
  <si>
    <t>STACIE ARDEN SMITH</t>
  </si>
  <si>
    <t>JAMES LAWRANCE</t>
  </si>
  <si>
    <t>KATRINA NOKLEBY</t>
  </si>
  <si>
    <t>KATE REID</t>
  </si>
  <si>
    <t>R.J. SIMPSON</t>
  </si>
  <si>
    <t>MICHAEL WALLINGTON</t>
  </si>
  <si>
    <t>HANS WIEDEMANN</t>
  </si>
  <si>
    <t>HAY RIVER SOUTH</t>
  </si>
  <si>
    <t>VINCE MCKAY</t>
  </si>
  <si>
    <t>WALLY SCHUMANN</t>
  </si>
  <si>
    <t>ROCKY SIMPSON</t>
  </si>
  <si>
    <t>INUVIK BOOT LAKE</t>
  </si>
  <si>
    <t>DIANE ARCHIE</t>
  </si>
  <si>
    <t>SALLIE ROSS</t>
  </si>
  <si>
    <t>DENNY RODGERS</t>
  </si>
  <si>
    <t>INUVIK TWIN LAKES</t>
  </si>
  <si>
    <t>LENORA MCLEOD</t>
  </si>
  <si>
    <t>LESA SEMMLER</t>
  </si>
  <si>
    <t>MACKENZIE DELTA</t>
  </si>
  <si>
    <t>FREDERICK BLAKE</t>
  </si>
  <si>
    <t>GEORGE NERYSOO</t>
  </si>
  <si>
    <t>RICHARD ROSS</t>
  </si>
  <si>
    <t>NAHENDEH</t>
  </si>
  <si>
    <t>SHARON ALLEN</t>
  </si>
  <si>
    <t>JOSH CAMPBELL</t>
  </si>
  <si>
    <t>MAVIS CLI-MICHAUD</t>
  </si>
  <si>
    <t>HILLARY DENERON</t>
  </si>
  <si>
    <t>SHANE THOMPSON</t>
  </si>
  <si>
    <t>LES WRIGHT</t>
  </si>
  <si>
    <t>NUNAKPUT</t>
  </si>
  <si>
    <t>LUCY KUPTANA</t>
  </si>
  <si>
    <t>VINCE TEDDY</t>
  </si>
  <si>
    <t>JONATHAN IRONS</t>
  </si>
  <si>
    <t>PAULIE CHINNA</t>
  </si>
  <si>
    <t>SAHTU</t>
  </si>
  <si>
    <t>DELPHINE PIERROT</t>
  </si>
  <si>
    <t>DANIEL MCNEELY</t>
  </si>
  <si>
    <t>DANIEL T'SELEIE</t>
  </si>
  <si>
    <t>TU NEDHÉ-WIILIDEH</t>
  </si>
  <si>
    <t>RICHARD EDJERICON</t>
  </si>
  <si>
    <t>NADINE DELORME</t>
  </si>
  <si>
    <t>YELLOWKNIFE CENTRE</t>
  </si>
  <si>
    <t>AMBE CHENEMU</t>
  </si>
  <si>
    <t>ROBERT HAWKINS</t>
  </si>
  <si>
    <t>MATT SPENCE</t>
  </si>
  <si>
    <t>Northwind Industries Ltd.</t>
  </si>
  <si>
    <t>Inuvik Twin Lakes</t>
  </si>
  <si>
    <t>Northwind Tire &amp; Towing</t>
  </si>
  <si>
    <t>Northwind Petroleum Ltd.</t>
  </si>
  <si>
    <t>JPAKR Glacier Drilling &amp; Blasting</t>
  </si>
  <si>
    <t>E. Gruben's Transport Ltd.</t>
  </si>
  <si>
    <t>Tuktoyaktuk</t>
  </si>
  <si>
    <t>Leslie Blake</t>
  </si>
  <si>
    <t>Fort McPherson</t>
  </si>
  <si>
    <t>Richard Nerysoo</t>
  </si>
  <si>
    <t>Bob's Welding</t>
  </si>
  <si>
    <t>Paul MacDonald</t>
  </si>
  <si>
    <t>Lenora McLeod</t>
  </si>
  <si>
    <t>Willard Hagen</t>
  </si>
  <si>
    <t>Northland Builders Inc.</t>
  </si>
  <si>
    <t>Midnight Sun Contracting</t>
  </si>
  <si>
    <t>Hawks Supply</t>
  </si>
  <si>
    <t>Tony Devlin</t>
  </si>
  <si>
    <t>Vistaprint</t>
  </si>
  <si>
    <t>Ingamo Hall Friendship Centre</t>
  </si>
  <si>
    <t>Moe's Stationary</t>
  </si>
  <si>
    <t>Northmart</t>
  </si>
  <si>
    <t>Stanton's Group Ltd.</t>
  </si>
  <si>
    <t>Canadian North</t>
  </si>
  <si>
    <t>Dome Homes</t>
  </si>
  <si>
    <t>Northwind Petroleum</t>
  </si>
  <si>
    <t>Home Hardware</t>
  </si>
  <si>
    <t>E. Gruben</t>
  </si>
  <si>
    <t>CIBC</t>
  </si>
  <si>
    <t>M. McRae</t>
  </si>
  <si>
    <t>Super A Foods</t>
  </si>
  <si>
    <t>Godwins Mall</t>
  </si>
  <si>
    <t>Big Lake Eatery</t>
  </si>
  <si>
    <t>Hay River Curling Club</t>
  </si>
  <si>
    <t>Poison Painting</t>
  </si>
  <si>
    <t>Soaring Eagle Friendship Centre</t>
  </si>
  <si>
    <t>Power Surge Technologies</t>
  </si>
  <si>
    <t>Rowe's Construction</t>
  </si>
  <si>
    <t>Territorial Quick Print</t>
  </si>
  <si>
    <t>Taylor &amp; Company</t>
  </si>
  <si>
    <t>Hay River Disposals</t>
  </si>
  <si>
    <t>RALPH SHELTON</t>
  </si>
  <si>
    <t>ELISSA WALLINGTON</t>
  </si>
  <si>
    <t>ROBERT CHARPENTIER</t>
  </si>
  <si>
    <t>ASHTON CATHOLIQUE</t>
  </si>
  <si>
    <t>Koodo</t>
  </si>
  <si>
    <t>Curious Connections</t>
  </si>
  <si>
    <t>Weaver &amp; Devore</t>
  </si>
  <si>
    <t>Elsie's Kitchen</t>
  </si>
  <si>
    <t>Canadian Tire</t>
  </si>
  <si>
    <t>Independent Grocer</t>
  </si>
  <si>
    <t>GNWT LLB</t>
  </si>
  <si>
    <t>Northern Chicks</t>
  </si>
  <si>
    <t>Co-op</t>
  </si>
  <si>
    <t>Ben Russo Audio Visual</t>
  </si>
  <si>
    <t>YK Liquor Store</t>
  </si>
  <si>
    <t>Octopus &amp; Son</t>
  </si>
  <si>
    <t>Alberta Printing</t>
  </si>
  <si>
    <t>Canarctic Graphics</t>
  </si>
  <si>
    <t>Google</t>
  </si>
  <si>
    <t>NNSL</t>
  </si>
  <si>
    <t>Capital Signs</t>
  </si>
  <si>
    <t>LEE THOM</t>
  </si>
  <si>
    <t>SHIRLEY GARGAN</t>
  </si>
  <si>
    <t>ROSEMARY MINOZA</t>
  </si>
  <si>
    <t>PETER CANADIEN</t>
  </si>
  <si>
    <t>SHARON HEWITT</t>
  </si>
  <si>
    <t>NATHAN ENSING</t>
  </si>
  <si>
    <t>SCOTT THOMSON</t>
  </si>
  <si>
    <t>JASON MAUCHAN</t>
  </si>
  <si>
    <t>SHARON KENNEDY</t>
  </si>
  <si>
    <t>BERNARD DUBE</t>
  </si>
  <si>
    <t>HELEN KODZIN</t>
  </si>
  <si>
    <t>GRANT BLONDIN</t>
  </si>
  <si>
    <t>JAN VALLILLEE</t>
  </si>
  <si>
    <t>DELLA FRASER</t>
  </si>
  <si>
    <t>PETER CLARKSON</t>
  </si>
  <si>
    <t>ESTHER ROSS-KENDI</t>
  </si>
  <si>
    <t>JOLENE BLAKE</t>
  </si>
  <si>
    <t>PETER VITTREKWA</t>
  </si>
  <si>
    <t>MICHAEL CANNEY</t>
  </si>
  <si>
    <t>SAVANA NORWEGIAN-CAMPBELL</t>
  </si>
  <si>
    <t>RAYMOND MICHAUD</t>
  </si>
  <si>
    <t>JOANNE DENERON</t>
  </si>
  <si>
    <t>DEBRA RICHARDS</t>
  </si>
  <si>
    <t>JENNY CAZON-HEMPLER</t>
  </si>
  <si>
    <t>DEBORAH RADDI</t>
  </si>
  <si>
    <t>JENNIE VANDERMEER</t>
  </si>
  <si>
    <t>BARRY HARLEY</t>
  </si>
  <si>
    <t>PATRICK SIMON</t>
  </si>
  <si>
    <t>GRAHAM PETER</t>
  </si>
  <si>
    <t>SUE HAWKINS</t>
  </si>
  <si>
    <t>ALAN VAUGHAN</t>
  </si>
  <si>
    <t>Deanna Cornfield</t>
  </si>
  <si>
    <t>Frame Lake</t>
  </si>
  <si>
    <t>Sharon Hewitt</t>
  </si>
  <si>
    <t>Julian Morse</t>
  </si>
  <si>
    <t>Christopher Buchanan</t>
  </si>
  <si>
    <t>Mickey Marshall</t>
  </si>
  <si>
    <t>Shannon Crawley</t>
  </si>
  <si>
    <t>Stephen Ellis</t>
  </si>
  <si>
    <t>Amanda Annand</t>
  </si>
  <si>
    <t>Rhiana Bams</t>
  </si>
  <si>
    <t>Rylund Johnson</t>
  </si>
  <si>
    <t>Dan Wong</t>
  </si>
  <si>
    <t>507336 NWT Corp</t>
  </si>
  <si>
    <t>Jane Peart</t>
  </si>
  <si>
    <t>Stuart Wray</t>
  </si>
  <si>
    <t>William Hoggarth</t>
  </si>
  <si>
    <t>Black Knight Pub</t>
  </si>
  <si>
    <t>Leslie Creed</t>
  </si>
  <si>
    <t>3121 Yellowknife</t>
  </si>
  <si>
    <t>Trudy Hause</t>
  </si>
  <si>
    <t>Caltec</t>
  </si>
  <si>
    <t>Aut O'Mattic Ltd.</t>
  </si>
  <si>
    <t>Lucky Mobile</t>
  </si>
  <si>
    <t xml:space="preserve">Zoom Video </t>
  </si>
  <si>
    <t>M. Bramadat-Willcock</t>
  </si>
  <si>
    <t>Ecole St. Patrick School</t>
  </si>
  <si>
    <t>Meredith McNulty Design</t>
  </si>
  <si>
    <t>True Value</t>
  </si>
  <si>
    <t>Sean Daly</t>
  </si>
  <si>
    <t>Igloo Building Supplies</t>
  </si>
  <si>
    <t>Yk Hardware</t>
  </si>
  <si>
    <t>Creative Basics</t>
  </si>
  <si>
    <t>Civil Communications</t>
  </si>
  <si>
    <t>Winch Institute</t>
  </si>
  <si>
    <t>Squarespace</t>
  </si>
  <si>
    <t>Wild Creative</t>
  </si>
  <si>
    <t>QR Code Generator</t>
  </si>
  <si>
    <t>Bill Braden Photo</t>
  </si>
  <si>
    <t>Yellowknife Book Cellar</t>
  </si>
  <si>
    <t>Chris Oland</t>
  </si>
  <si>
    <t>Digaa Enterprises Ltd.</t>
  </si>
  <si>
    <t>Steven Vandell</t>
  </si>
  <si>
    <t>Dehcho</t>
  </si>
  <si>
    <t>C&amp;A Holdings</t>
  </si>
  <si>
    <t>Jim Thom</t>
  </si>
  <si>
    <t>Bradley Thom</t>
  </si>
  <si>
    <t>Serge Levavasseur</t>
  </si>
  <si>
    <t>Joyce McLeod</t>
  </si>
  <si>
    <t>Dennis Bonnetrouge</t>
  </si>
  <si>
    <t>Sheryl Yakeleya</t>
  </si>
  <si>
    <t>NSY Consulting Ltd.</t>
  </si>
  <si>
    <t>Norman Yakeleya</t>
  </si>
  <si>
    <t>Shirley Gargan</t>
  </si>
  <si>
    <t>Petro-Canada</t>
  </si>
  <si>
    <t>Ehdah Cho Store</t>
  </si>
  <si>
    <t>Keys Dining</t>
  </si>
  <si>
    <t>Northmart WE Financial</t>
  </si>
  <si>
    <t>Snowshoe Inn</t>
  </si>
  <si>
    <t>Midnight Petroleum</t>
  </si>
  <si>
    <t xml:space="preserve">Ptarmigan Inn Hotel </t>
  </si>
  <si>
    <t>Big River Service</t>
  </si>
  <si>
    <t>Aurora Esso</t>
  </si>
  <si>
    <t>The Boardroom Restaurant</t>
  </si>
  <si>
    <t>Shell Canada</t>
  </si>
  <si>
    <t>Aurora Market</t>
  </si>
  <si>
    <t xml:space="preserve">Territorial Quick Print </t>
  </si>
  <si>
    <t>M&amp;R Grocery</t>
  </si>
  <si>
    <t>Super A Gas Express</t>
  </si>
  <si>
    <t>TGP</t>
  </si>
  <si>
    <t>Dollarstore Hay River</t>
  </si>
  <si>
    <t>Boston Pizza</t>
  </si>
  <si>
    <t>Aurora Marketing Ltd</t>
  </si>
  <si>
    <t>Digaa Enterprises</t>
  </si>
  <si>
    <t>Source</t>
  </si>
  <si>
    <t>The Monkey Tree</t>
  </si>
  <si>
    <t>Canton Palace</t>
  </si>
  <si>
    <t>JB Firth Enterprises Ltd</t>
  </si>
  <si>
    <t>George Nerysoo</t>
  </si>
  <si>
    <t>Mackenzie Delta</t>
  </si>
  <si>
    <t>Darby Blake</t>
  </si>
  <si>
    <t>Tsiigehtchic</t>
  </si>
  <si>
    <t>Frederick Blake Jr.</t>
  </si>
  <si>
    <t>Canadian North Cargo</t>
  </si>
  <si>
    <t>Northwright Air Ltd.</t>
  </si>
  <si>
    <t>Dunnett Tetlit Co-op</t>
  </si>
  <si>
    <t>FSD</t>
  </si>
  <si>
    <t>Aklavik Stanton's</t>
  </si>
  <si>
    <t>M&amp;J Services</t>
  </si>
  <si>
    <t>Sundog Inn</t>
  </si>
  <si>
    <t>Stan's Place</t>
  </si>
  <si>
    <t>Hamlet of Fort McPherson</t>
  </si>
  <si>
    <t>Tetlit Petroleum</t>
  </si>
  <si>
    <t>Mackenzie Hotel</t>
  </si>
  <si>
    <t>First Nations Bank</t>
  </si>
  <si>
    <t>Harvey Pierrot</t>
  </si>
  <si>
    <t>Fort Good Hope</t>
  </si>
  <si>
    <t>Delphine Pierrot</t>
  </si>
  <si>
    <t>Sahtu</t>
  </si>
  <si>
    <t>Leeroy Andre</t>
  </si>
  <si>
    <t>Deline</t>
  </si>
  <si>
    <t>Willowlake Environmental Ltd.</t>
  </si>
  <si>
    <t>Tulita</t>
  </si>
  <si>
    <t>Shelley Hawrelak</t>
  </si>
  <si>
    <t>Norman Wells</t>
  </si>
  <si>
    <t>Charter Community of K'asho Got'ine</t>
  </si>
  <si>
    <t>Gastown NT Ltd</t>
  </si>
  <si>
    <t>Daniel T'seleie</t>
  </si>
  <si>
    <t>City Cab</t>
  </si>
  <si>
    <t>Yellowknife Cab</t>
  </si>
  <si>
    <t>Explorer Hotel</t>
  </si>
  <si>
    <t>Norman Wells Transportation</t>
  </si>
  <si>
    <t>GNWT</t>
  </si>
  <si>
    <t>Norman Wells Historical Society</t>
  </si>
  <si>
    <t>Rampart Rentals Ltd.</t>
  </si>
  <si>
    <t>CONTRIBUTIONS</t>
  </si>
  <si>
    <t>Vendor</t>
  </si>
  <si>
    <t>Travel/Transport</t>
  </si>
  <si>
    <t>Materials/Supplies</t>
  </si>
  <si>
    <t>EXPENSES</t>
  </si>
  <si>
    <t>Advertising</t>
  </si>
  <si>
    <t>Non-Advertising</t>
  </si>
  <si>
    <t>Subtotals</t>
  </si>
  <si>
    <t>Advertising Services</t>
  </si>
  <si>
    <t>Self-Contributions</t>
  </si>
  <si>
    <t>Other Contributions</t>
  </si>
  <si>
    <t>Surplus/Deficit</t>
  </si>
  <si>
    <t>CANDIATE'S FINANCIAL REPORT SUMMARY</t>
  </si>
  <si>
    <t>REBATE</t>
  </si>
  <si>
    <t>Total Rebate Amount</t>
  </si>
  <si>
    <t>Eligible Amount</t>
  </si>
  <si>
    <t>Candidate applied for Rebate</t>
  </si>
  <si>
    <t>Normal</t>
  </si>
  <si>
    <t>CANDIDATE:</t>
  </si>
  <si>
    <t>OFFICIAL AGENT:</t>
  </si>
  <si>
    <t>Fees &amp; Other</t>
  </si>
  <si>
    <t>WILHEMINA MCLEOD</t>
  </si>
  <si>
    <t>Fundraiser</t>
  </si>
  <si>
    <t>Yellowknfie</t>
  </si>
  <si>
    <t>RICHARD MCINTYRE</t>
  </si>
  <si>
    <t>Hamlet of Tuktoyaktuk</t>
  </si>
  <si>
    <t>Yard Signs</t>
  </si>
  <si>
    <t>Aklak Air</t>
  </si>
  <si>
    <t>Paulatuk Visitor's Centre Hotel</t>
  </si>
  <si>
    <t>Hamlet of Ulukhaktok</t>
  </si>
  <si>
    <t>Arctic Char Inns North</t>
  </si>
  <si>
    <t>Lucy Kuptana</t>
  </si>
  <si>
    <t>NO</t>
  </si>
  <si>
    <t>SPENCER TRACEY</t>
  </si>
  <si>
    <t>Spencer Tracey</t>
  </si>
  <si>
    <t>Surplus donated to Hay River Soup Kitchen</t>
  </si>
  <si>
    <t>Remitted to Consolidated Revenue Fund</t>
  </si>
  <si>
    <t>Donated to Hope House Inuvik</t>
  </si>
  <si>
    <t>Donated to HomeBase YK</t>
  </si>
  <si>
    <t>Donated to United Way NWT</t>
  </si>
  <si>
    <t>Donated to the NWT SPCA/ISNA Canada</t>
  </si>
  <si>
    <t>Donated to Northern Life Museum/Fort Smith Animal Shelter</t>
  </si>
  <si>
    <t>Donated to Yellowknife Women's Society</t>
  </si>
  <si>
    <t>BRUCE VALPY</t>
  </si>
  <si>
    <t>Donated to KidSport Canada (Sport North)</t>
  </si>
  <si>
    <t>Victor Mercredi</t>
  </si>
  <si>
    <t>Sheila Bassi-Kellet</t>
  </si>
  <si>
    <t>Chris Johnson</t>
  </si>
  <si>
    <t>Stacie Arden Smith</t>
  </si>
  <si>
    <t>Birchwood Coffee Ko</t>
  </si>
  <si>
    <t>Wix</t>
  </si>
  <si>
    <t>Canton Place</t>
  </si>
  <si>
    <t>Tim Hortons</t>
  </si>
  <si>
    <t>Javaroma</t>
  </si>
  <si>
    <t>Esso Circle K</t>
  </si>
  <si>
    <t>Independent</t>
  </si>
  <si>
    <t>Bullocks Bistro</t>
  </si>
  <si>
    <t>Liquor</t>
  </si>
  <si>
    <t>Jan Vallillee</t>
  </si>
  <si>
    <t>Logan MacKay</t>
  </si>
  <si>
    <t>Christopher Oland</t>
  </si>
  <si>
    <t>Claire Singer</t>
  </si>
  <si>
    <t>William Thompson</t>
  </si>
  <si>
    <t>Janet Toner Consulting Ltd.</t>
  </si>
  <si>
    <t>Ryan Silke</t>
  </si>
  <si>
    <t>Lara Mountain</t>
  </si>
  <si>
    <t>Lauraine Armstrong</t>
  </si>
  <si>
    <t>William Gagnon</t>
  </si>
  <si>
    <t>Rae Braden</t>
  </si>
  <si>
    <t>Jill Rivera</t>
  </si>
  <si>
    <t>France Benoit</t>
  </si>
  <si>
    <t>Kimberly Bailey</t>
  </si>
  <si>
    <t>Olivia Lee</t>
  </si>
  <si>
    <t>Michael Westwick</t>
  </si>
  <si>
    <t>Michael Nabert</t>
  </si>
  <si>
    <t>Kevin MacDonald</t>
  </si>
  <si>
    <t>Sousanh Chathalangsy</t>
  </si>
  <si>
    <t>Alicia Adlam (Tumchewics)</t>
  </si>
  <si>
    <t>McKenna Funeral Services Ltd.</t>
  </si>
  <si>
    <t>Karen Willy</t>
  </si>
  <si>
    <t>Dana Bowen</t>
  </si>
  <si>
    <t>Jeremy Scott</t>
  </si>
  <si>
    <t>Erika Nyyssonen</t>
  </si>
  <si>
    <t>Candace Meadus</t>
  </si>
  <si>
    <t>Amanda St. Denis</t>
  </si>
  <si>
    <t>Brian Sieben</t>
  </si>
  <si>
    <t>Renee Kalgutkar</t>
  </si>
  <si>
    <t>Caitlin Lacey</t>
  </si>
  <si>
    <t>Melinda Frost-Greene</t>
  </si>
  <si>
    <t>5804 NWT Ltd.</t>
  </si>
  <si>
    <t>Shaun Dean</t>
  </si>
  <si>
    <t>John Dempster</t>
  </si>
  <si>
    <t>Claudia Angelique Hass-Yeoman</t>
  </si>
  <si>
    <t>Stephanie Yuill</t>
  </si>
  <si>
    <t>Ainsley Meredith Zock</t>
  </si>
  <si>
    <t>Natasha Duchene</t>
  </si>
  <si>
    <t>Sarah Arngnanaaq</t>
  </si>
  <si>
    <t>Daniel Wong</t>
  </si>
  <si>
    <t>Rob Warburton</t>
  </si>
  <si>
    <t>Warburton Holdings Ltd.</t>
  </si>
  <si>
    <t>North Creative</t>
  </si>
  <si>
    <t>Public Mobile</t>
  </si>
  <si>
    <t>Bella Beats</t>
  </si>
  <si>
    <t>Masala Kingdom</t>
  </si>
  <si>
    <t>Rochdi's Independent</t>
  </si>
  <si>
    <t>Inder's Independent</t>
  </si>
  <si>
    <t>Karen Wasicuna</t>
  </si>
  <si>
    <t>Matonabee Petroleum</t>
  </si>
  <si>
    <t>Barrenground Coffee</t>
  </si>
  <si>
    <t>Terry Brookes</t>
  </si>
  <si>
    <t>Kate Reid</t>
  </si>
  <si>
    <t>Murray Workun</t>
  </si>
  <si>
    <t>Northwind Industries</t>
  </si>
  <si>
    <t>Kate Jarvis</t>
  </si>
  <si>
    <t>Ken Dalton</t>
  </si>
  <si>
    <t>4716 NWT Ltd.</t>
  </si>
  <si>
    <t>Sanayut Engineering</t>
  </si>
  <si>
    <t>Shiloh Ltd.</t>
  </si>
  <si>
    <t>Black Fly Studios</t>
  </si>
  <si>
    <t>Carmen Wade</t>
  </si>
  <si>
    <t>Community Garden Society</t>
  </si>
  <si>
    <t>The Roost</t>
  </si>
  <si>
    <t>Isle 10</t>
  </si>
  <si>
    <t>Town of Inuvik</t>
  </si>
  <si>
    <t>New North Network</t>
  </si>
  <si>
    <t>Denny Rodgers</t>
  </si>
  <si>
    <t>Janelle Cockney</t>
  </si>
  <si>
    <t>Paul Klapatiuk</t>
  </si>
  <si>
    <t>Pail Komaromi</t>
  </si>
  <si>
    <t>Northland Builders Ltd.</t>
  </si>
  <si>
    <t>North Mart</t>
  </si>
  <si>
    <t>Germaine Voudach</t>
  </si>
  <si>
    <t>Diane Archie</t>
  </si>
  <si>
    <t>Rosemary Gill</t>
  </si>
  <si>
    <t>Shirley Bonnetrouge</t>
  </si>
  <si>
    <t>Lynn Canney</t>
  </si>
  <si>
    <t>Gastown</t>
  </si>
  <si>
    <t>Great Slave Helicopters</t>
  </si>
  <si>
    <t>Tracey Michel</t>
  </si>
  <si>
    <t>Liard Fuel Centre</t>
  </si>
  <si>
    <t>McDonalds</t>
  </si>
  <si>
    <t>Traders Grill</t>
  </si>
  <si>
    <t>Nahanni Hotel</t>
  </si>
  <si>
    <t>Sharon Allen</t>
  </si>
  <si>
    <t>Marlene Reason</t>
  </si>
  <si>
    <t>Ernest McPherson</t>
  </si>
  <si>
    <t>Kathy Tsetso</t>
  </si>
  <si>
    <t>Rita Cli</t>
  </si>
  <si>
    <t>Lora Cassell</t>
  </si>
  <si>
    <t>Raquel Michaud</t>
  </si>
  <si>
    <t>Mavis Cli-Michaud</t>
  </si>
  <si>
    <t>William Michaud</t>
  </si>
  <si>
    <t>Loraine Menicoche-Moses</t>
  </si>
  <si>
    <t>Costco</t>
  </si>
  <si>
    <t>Acho Real Estate</t>
  </si>
  <si>
    <t>Wrigley Gas Pump</t>
  </si>
  <si>
    <t>Bernadette Norwegian</t>
  </si>
  <si>
    <t>Sean's Furs</t>
  </si>
  <si>
    <t>Sign Magic</t>
  </si>
  <si>
    <t>Figure 8 LTD</t>
  </si>
  <si>
    <t>Charles and Freida Blyth</t>
  </si>
  <si>
    <t>North Slave Metis Alliance</t>
  </si>
  <si>
    <t>Simpson Air</t>
  </si>
  <si>
    <t>Owen Rowe</t>
  </si>
  <si>
    <t>Sydney Sapp</t>
  </si>
  <si>
    <t>Pat Rowe</t>
  </si>
  <si>
    <t>Shawn Gillis</t>
  </si>
  <si>
    <t>Unity</t>
  </si>
  <si>
    <t>Gordon Thompson</t>
  </si>
  <si>
    <t>Ptarmigan Inn</t>
  </si>
  <si>
    <t>Shell</t>
  </si>
  <si>
    <t>Debra Richards</t>
  </si>
  <si>
    <t>Shane Thompson</t>
  </si>
  <si>
    <t>Larry Tourangeau</t>
  </si>
  <si>
    <t>Arctic Circle Enterprises</t>
  </si>
  <si>
    <t>Two Pines Hotel</t>
  </si>
  <si>
    <t>Gene &amp; Son's Hardware</t>
  </si>
  <si>
    <t>Red Apple</t>
  </si>
  <si>
    <t>Grey Goose Lodge</t>
  </si>
  <si>
    <t>Mary Browns</t>
  </si>
  <si>
    <t>North Wright Air</t>
  </si>
  <si>
    <t>Danny McNeely</t>
  </si>
  <si>
    <t>Nadine Delorme</t>
  </si>
  <si>
    <t>Fort Resolution</t>
  </si>
  <si>
    <t>Rodney Johnson</t>
  </si>
  <si>
    <t>Unico Roofing</t>
  </si>
  <si>
    <t>Kirby Marshall</t>
  </si>
  <si>
    <t>Air Tindi</t>
  </si>
  <si>
    <t>Bannerz Canada</t>
  </si>
  <si>
    <t>Deniu Kue Holdings Ltd.</t>
  </si>
  <si>
    <t>Fat Burger</t>
  </si>
  <si>
    <t>Taste of Saigon</t>
  </si>
  <si>
    <t>Chateau Nova</t>
  </si>
  <si>
    <t>Charlie Catholique</t>
  </si>
  <si>
    <t>Four Seasons B&amp;B</t>
  </si>
  <si>
    <t>DKDC Store</t>
  </si>
  <si>
    <t>Quarry Restaurant</t>
  </si>
  <si>
    <t>Copper House</t>
  </si>
  <si>
    <t>Coyote's Bistro</t>
  </si>
  <si>
    <t>Telus</t>
  </si>
  <si>
    <t>Starlink</t>
  </si>
  <si>
    <t>Mark's Restaurant</t>
  </si>
  <si>
    <t>Richard Edjericon</t>
  </si>
  <si>
    <t>Michael Scott</t>
  </si>
  <si>
    <t>Alan Vaughan</t>
  </si>
  <si>
    <t>K2 Developments</t>
  </si>
  <si>
    <t>Manik C Duggar</t>
  </si>
  <si>
    <t>Greg Merrithew</t>
  </si>
  <si>
    <t>Binay Yadav</t>
  </si>
  <si>
    <t>Flash Pilot Car &amp; Hot Shot Services</t>
  </si>
  <si>
    <t>Barbara O Neill</t>
  </si>
  <si>
    <t>Elizabeth Vaughan</t>
  </si>
  <si>
    <t>Eric Christensen</t>
  </si>
  <si>
    <t>6067 NWT Ltd.</t>
  </si>
  <si>
    <t>Ile Royale Enterprise Ltd.</t>
  </si>
  <si>
    <t>Sean D Ivens</t>
  </si>
  <si>
    <t>Jean Erasmus</t>
  </si>
  <si>
    <t>Roy Erasmus</t>
  </si>
  <si>
    <t>Duc Trinh</t>
  </si>
  <si>
    <t>507090 NT Ltd.</t>
  </si>
  <si>
    <t>Cheryl Tordoff</t>
  </si>
  <si>
    <t>Tom Hoefer</t>
  </si>
  <si>
    <t>Global Storm IT Corporation</t>
  </si>
  <si>
    <t>Raymond Decorby</t>
  </si>
  <si>
    <t>Bill Braden</t>
  </si>
  <si>
    <t>Mattew Spence</t>
  </si>
  <si>
    <t>Jason Snaggs</t>
  </si>
  <si>
    <t>Shipra Priyamvadia</t>
  </si>
  <si>
    <t>Jivo Jivkov</t>
  </si>
  <si>
    <t>Jivko Engineering Ltd.</t>
  </si>
  <si>
    <t>William Enge</t>
  </si>
  <si>
    <t>Whiponic Wellputer Ltd.</t>
  </si>
  <si>
    <t>Black Knight Pub Ltd.</t>
  </si>
  <si>
    <t>Kelly Kaylo</t>
  </si>
  <si>
    <t>Kelly Hayden</t>
  </si>
  <si>
    <t>Range Lake Developments Ltd.</t>
  </si>
  <si>
    <t>TR Marketing</t>
  </si>
  <si>
    <t>SSI Micro</t>
  </si>
  <si>
    <t>JayWrap</t>
  </si>
  <si>
    <t>1028207 BC Ltd</t>
  </si>
  <si>
    <t>Black Press Media</t>
  </si>
  <si>
    <t>Community Inclusion</t>
  </si>
  <si>
    <t>Robert Hawkins</t>
  </si>
  <si>
    <t>Susan Hawkins</t>
  </si>
  <si>
    <t>McKinley Hawkins</t>
  </si>
  <si>
    <t>Hudson Hawkins</t>
  </si>
  <si>
    <t>APEX Property Management</t>
  </si>
  <si>
    <t>Kelvin Hawkins</t>
  </si>
  <si>
    <t>Terry Hawkins</t>
  </si>
  <si>
    <t>Toni Enns</t>
  </si>
  <si>
    <t>Mike Enns</t>
  </si>
  <si>
    <t>Chris Robb</t>
  </si>
  <si>
    <t>Terena Robb</t>
  </si>
  <si>
    <t>Steward Pollard</t>
  </si>
  <si>
    <t>Shane Keller</t>
  </si>
  <si>
    <t>Kyle Wilson</t>
  </si>
  <si>
    <t>Amanda Wilson</t>
  </si>
  <si>
    <t>Garret McLean</t>
  </si>
  <si>
    <t>Al Neilson</t>
  </si>
  <si>
    <t>Safaa Nielson</t>
  </si>
  <si>
    <t>The Raven Pub</t>
  </si>
  <si>
    <t>Uline</t>
  </si>
  <si>
    <t>Custom Buttons</t>
  </si>
  <si>
    <t>YK Tru Hardware</t>
  </si>
  <si>
    <t>Francois Afane</t>
  </si>
  <si>
    <t>Chenayimoyo Mufandaedza</t>
  </si>
  <si>
    <t xml:space="preserve">Yellowknife </t>
  </si>
  <si>
    <t>Khassey Marc ep Akpoe</t>
  </si>
  <si>
    <t>Ambelem Chenemu</t>
  </si>
  <si>
    <t>Grace Nchangnwi</t>
  </si>
  <si>
    <t>507862 NWT LTD</t>
  </si>
  <si>
    <t>Safari Family Foods Restaurant</t>
  </si>
  <si>
    <t>Barren Ground Coffee</t>
  </si>
  <si>
    <t>WheniLead Studios</t>
  </si>
  <si>
    <t>James O'Connor</t>
  </si>
  <si>
    <t xml:space="preserve">Fundraiser </t>
  </si>
  <si>
    <t>RBonnetrouge</t>
  </si>
  <si>
    <t>RLafferty</t>
  </si>
  <si>
    <t>SVandell</t>
  </si>
  <si>
    <t>SYakeleya</t>
  </si>
  <si>
    <t>DCornfield</t>
  </si>
  <si>
    <t>JMorse</t>
  </si>
  <si>
    <t>JStanley</t>
  </si>
  <si>
    <t>STracey</t>
  </si>
  <si>
    <t>SWray</t>
  </si>
  <si>
    <t>SArdenSmith</t>
  </si>
  <si>
    <t>JLawrance</t>
  </si>
  <si>
    <t>KNokleby</t>
  </si>
  <si>
    <t>KReid</t>
  </si>
  <si>
    <t>RJSimpson</t>
  </si>
  <si>
    <t>MWallington</t>
  </si>
  <si>
    <t>HWiedemann</t>
  </si>
  <si>
    <t>VMcKay</t>
  </si>
  <si>
    <t>WSchumann</t>
  </si>
  <si>
    <t>RSimpson</t>
  </si>
  <si>
    <t>DArchie</t>
  </si>
  <si>
    <t>DRodgers</t>
  </si>
  <si>
    <t>SRoss</t>
  </si>
  <si>
    <t>LMcLeod</t>
  </si>
  <si>
    <t>LSemmler</t>
  </si>
  <si>
    <t>CCleveland</t>
  </si>
  <si>
    <t>FBlake</t>
  </si>
  <si>
    <t>GNerysoo</t>
  </si>
  <si>
    <t>SAllen</t>
  </si>
  <si>
    <t>JCampbell</t>
  </si>
  <si>
    <t>MCliMichaud</t>
  </si>
  <si>
    <t>HDeneron</t>
  </si>
  <si>
    <t>Electoral District</t>
  </si>
  <si>
    <t>Great Slave</t>
  </si>
  <si>
    <t>Inuvik Boot Lake</t>
  </si>
  <si>
    <t>Nahendeh</t>
  </si>
  <si>
    <t>SThompson</t>
  </si>
  <si>
    <t>LWright</t>
  </si>
  <si>
    <t>LKuptana</t>
  </si>
  <si>
    <t>Nunakput</t>
  </si>
  <si>
    <t>VTeddy</t>
  </si>
  <si>
    <t>AReid</t>
  </si>
  <si>
    <t>NSok</t>
  </si>
  <si>
    <t>KTestart</t>
  </si>
  <si>
    <t>PChinna</t>
  </si>
  <si>
    <t>DMcNeely</t>
  </si>
  <si>
    <t>DPierrot</t>
  </si>
  <si>
    <t>JMacDonald</t>
  </si>
  <si>
    <t>FMartselos</t>
  </si>
  <si>
    <t>NDelorme</t>
  </si>
  <si>
    <t>Tu Nedhe-Wiilideh</t>
  </si>
  <si>
    <t>REdjericon</t>
  </si>
  <si>
    <t>AChenemu</t>
  </si>
  <si>
    <t>Yellowknife Centre</t>
  </si>
  <si>
    <t>RHawkins</t>
  </si>
  <si>
    <t>MSpence</t>
  </si>
  <si>
    <t>SMorgan</t>
  </si>
  <si>
    <t>BValpy</t>
  </si>
  <si>
    <t>CWawzonek</t>
  </si>
  <si>
    <t>Non-Advertising Expenses</t>
  </si>
  <si>
    <t>Advertising Expenses</t>
  </si>
  <si>
    <t>Minuteman Press</t>
  </si>
  <si>
    <t>WhenILead</t>
  </si>
  <si>
    <t>Nation Builder</t>
  </si>
  <si>
    <t>Dollar Store</t>
  </si>
  <si>
    <t>Homesteader</t>
  </si>
  <si>
    <t>Richard Lafferty</t>
  </si>
  <si>
    <t>Total Advertising Expenses</t>
  </si>
  <si>
    <t>Total Non-Advertising Expenses</t>
  </si>
  <si>
    <t>Northern Industrial Construction Ltd.</t>
  </si>
  <si>
    <t>Wilf's Restoration Ltd.</t>
  </si>
  <si>
    <t>Pat Moore</t>
  </si>
  <si>
    <t>Stanley Boxing &amp; Fitness Inc.</t>
  </si>
  <si>
    <t>Corothers Home Building Centre</t>
  </si>
  <si>
    <t>Ron's Auto Service</t>
  </si>
  <si>
    <t>Capital Signs Ltd.</t>
  </si>
  <si>
    <t>Somba K'e Family Dental</t>
  </si>
  <si>
    <t>Michael Ewen</t>
  </si>
  <si>
    <t>Janet Sibeeston</t>
  </si>
  <si>
    <t>Mike Magrum Northern Geophysics Ltd.</t>
  </si>
  <si>
    <t>YK Tru Value Hardware</t>
  </si>
  <si>
    <t>Jean-Michel Adam</t>
  </si>
  <si>
    <t>Kurt Wainman</t>
  </si>
  <si>
    <t>Rod Brown</t>
  </si>
  <si>
    <t>Alan and Betty Vaughan</t>
  </si>
  <si>
    <t>Glen Abernethy</t>
  </si>
  <si>
    <t>Picture Perfect Takes Photography</t>
  </si>
  <si>
    <t>Vista Radio Ltd</t>
  </si>
  <si>
    <t>CKLB Radio</t>
  </si>
  <si>
    <t>Katrina Nokelby</t>
  </si>
  <si>
    <t>Katrina Nokleby</t>
  </si>
  <si>
    <t>Yellowknife Tru Hardware</t>
  </si>
  <si>
    <t>KopyKat North</t>
  </si>
  <si>
    <t xml:space="preserve">Bell </t>
  </si>
  <si>
    <t>Air Canada</t>
  </si>
  <si>
    <t>James Lawrance</t>
  </si>
  <si>
    <t>Jim Williams</t>
  </si>
  <si>
    <t>Mike Byrne</t>
  </si>
  <si>
    <t>Albert Eggenberger</t>
  </si>
  <si>
    <t>Josh Campbell</t>
  </si>
  <si>
    <t>Deh Cho Business Development Centre</t>
  </si>
  <si>
    <t>Fort Liard</t>
  </si>
  <si>
    <t>Pandeville Restaurant</t>
  </si>
  <si>
    <t>Nahanni Butte General Store</t>
  </si>
  <si>
    <t>Willows Inn</t>
  </si>
  <si>
    <t>Level Up Contracting</t>
  </si>
  <si>
    <t>Hillary Deneron</t>
  </si>
  <si>
    <t>PrintPV.com</t>
  </si>
  <si>
    <t>Fuel Service Division - Wrigley</t>
  </si>
  <si>
    <t>PKCL - Wrigley</t>
  </si>
  <si>
    <t>Liard Valley Hotel</t>
  </si>
  <si>
    <t>Jenny Cazon-Hempler</t>
  </si>
  <si>
    <t>Les Wright</t>
  </si>
  <si>
    <t>Vince Teddy</t>
  </si>
  <si>
    <t>Roy Desjarlais</t>
  </si>
  <si>
    <t>Rampart Rentals Ltd</t>
  </si>
  <si>
    <t>Chris Shivers</t>
  </si>
  <si>
    <t>Sherry Hodgeson</t>
  </si>
  <si>
    <t>David Hodgeson</t>
  </si>
  <si>
    <t>Edwin Erutse</t>
  </si>
  <si>
    <t>Northwright Airways</t>
  </si>
  <si>
    <t>Norteno (Josh Ferguson)</t>
  </si>
  <si>
    <t>Gene Oudzi's Bed and Breakfast</t>
  </si>
  <si>
    <t>FSD Colville Lake</t>
  </si>
  <si>
    <t>Fort Good Hope Coop</t>
  </si>
  <si>
    <t>Northern</t>
  </si>
  <si>
    <t>Colville Lake Kapami Coop</t>
  </si>
  <si>
    <t>FSD Tuita</t>
  </si>
  <si>
    <t>FSD Deline</t>
  </si>
  <si>
    <t>Georgina Tobac</t>
  </si>
  <si>
    <t>Paulie Chinna</t>
  </si>
  <si>
    <t>INELIGIBLE</t>
  </si>
  <si>
    <t>Candidate Applied for Rebate</t>
  </si>
  <si>
    <t>NOT Eligible</t>
  </si>
  <si>
    <t>-</t>
  </si>
  <si>
    <t>Corothers Home Hardware</t>
  </si>
  <si>
    <t>Hay River Home Hardware</t>
  </si>
  <si>
    <t>Hay River Home Building Centre</t>
  </si>
  <si>
    <t>Inuvik Home Hardware</t>
  </si>
  <si>
    <t xml:space="preserve">Corothers Home Hardware </t>
  </si>
  <si>
    <t>Nihtat Gwich'in Council</t>
  </si>
  <si>
    <t>Inuvik Curling Centre</t>
  </si>
  <si>
    <t>Neil Pascal</t>
  </si>
  <si>
    <t>Sallie 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</si>
</sst>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2" fillId="2" borderId="0" xfId="0" applyFont="1" applyFill="1" applyAlignment="1">
      <alignment horizontal="center"/>
    </xf>
    <xf numFmtId="0" fontId="2" fillId="2" borderId="2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64" fontId="0" fillId="3" borderId="0" xfId="0" applyNumberFormat="1" applyFill="1"/>
    <xf numFmtId="164" fontId="0" fillId="4" borderId="0" xfId="0" applyNumberFormat="1" applyFill="1"/>
    <xf numFmtId="164" fontId="0" fillId="4" borderId="1" xfId="0" applyNumberFormat="1" applyFill="1" applyBorder="1"/>
    <xf numFmtId="164" fontId="0" fillId="2" borderId="0" xfId="0" applyNumberFormat="1" applyFill="1"/>
    <xf numFmtId="164" fontId="0" fillId="2" borderId="1" xfId="0" applyNumberFormat="1" applyFill="1" applyBorder="1"/>
    <xf numFmtId="0" fontId="0" fillId="0" borderId="3" xfId="0" applyBorder="1"/>
    <xf numFmtId="164" fontId="0" fillId="0" borderId="4" xfId="0" applyNumberForma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0" xfId="0" applyFont="1"/>
    <xf numFmtId="164" fontId="0" fillId="0" borderId="4" xfId="0" applyNumberFormat="1" applyBorder="1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3" borderId="0" xfId="0" applyNumberFormat="1" applyFill="1" applyProtection="1">
      <protection locked="0"/>
    </xf>
    <xf numFmtId="164" fontId="0" fillId="4" borderId="0" xfId="0" applyNumberFormat="1" applyFill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0" fillId="0" borderId="3" xfId="0" applyBorder="1" applyProtection="1"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164" fontId="0" fillId="0" borderId="4" xfId="0" applyNumberFormat="1" applyBorder="1" applyAlignment="1">
      <alignment horizontal="left"/>
    </xf>
    <xf numFmtId="0" fontId="1" fillId="0" borderId="0" xfId="0" applyFont="1" applyAlignment="1" applyProtection="1">
      <alignment horizontal="right"/>
      <protection locked="0"/>
    </xf>
    <xf numFmtId="164" fontId="0" fillId="5" borderId="0" xfId="0" applyNumberFormat="1" applyFill="1"/>
    <xf numFmtId="0" fontId="4" fillId="0" borderId="0" xfId="0" applyFont="1"/>
    <xf numFmtId="0" fontId="0" fillId="5" borderId="0" xfId="0" applyFill="1"/>
    <xf numFmtId="164" fontId="0" fillId="5" borderId="4" xfId="0" applyNumberFormat="1" applyFill="1" applyBorder="1" applyAlignment="1">
      <alignment horizontal="right"/>
    </xf>
    <xf numFmtId="164" fontId="5" fillId="3" borderId="0" xfId="0" applyNumberFormat="1" applyFont="1" applyFill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/>
    <xf numFmtId="0" fontId="0" fillId="0" borderId="0" xfId="0" applyNumberFormat="1"/>
  </cellXfs>
  <cellStyles count="1">
    <cellStyle name="Normal" xfId="0" builtinId="0"/>
  </cellStyles>
  <dxfs count="1078"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alignment horizontal="right" vertical="bottom" textRotation="0" wrapText="0" indent="0" justifyLastLine="0" shrinkToFit="0" readingOrder="0"/>
    </dxf>
    <dxf>
      <numFmt numFmtId="164" formatCode="_-&quot;$&quot;* #,##0.00_-;\-&quot;$&quot;* #,##0.00_-;_-&quot;$&quot;* &quot;-&quot;??_-;_-@_-"/>
    </dxf>
    <dxf>
      <alignment horizontal="right" vertical="bottom" textRotation="0" wrapText="0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right style="medium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border outline="0">
        <left style="medium">
          <color rgb="FF00000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border outline="0">
        <right style="medium">
          <color indexed="64"/>
        </right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border outline="0">
        <right style="medium">
          <color indexed="64"/>
        </right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left style="medium">
          <color indexed="64"/>
        </left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border outline="0">
        <right style="medium">
          <color rgb="FF000000"/>
        </right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&quot;$&quot;* #,##0.00_-;\-&quot;$&quot;* #,##0.00_-;_-&quot;$&quot;* &quot;-&quot;??_-;_-@_-"/>
      <protection locked="0" hidden="0"/>
    </dxf>
    <dxf>
      <numFmt numFmtId="164" formatCode="_-&quot;$&quot;* #,##0.00_-;\-&quot;$&quot;* #,##0.00_-;_-&quot;$&quot;* &quot;-&quot;??_-;_-@_-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left style="medium">
          <color rgb="FF000000"/>
        </left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protection locked="0" hidden="0"/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81" xr16:uid="{26F846AE-6E0F-4F52-87AB-52369D7CAB68}" autoFormatId="16" applyNumberFormats="0" applyBorderFormats="0" applyFontFormats="0" applyPatternFormats="0" applyAlignmentFormats="0" applyWidthHeightFormats="0">
  <queryTableRefresh nextId="9">
    <queryTableFields count="8">
      <queryTableField id="1" name="Candidate" tableColumnId="1"/>
      <queryTableField id="2" name="Electoral District" tableColumnId="2"/>
      <queryTableField id="3" name="Contributor" tableColumnId="3"/>
      <queryTableField id="4" name="Community" tableColumnId="4"/>
      <queryTableField id="5" name="Type" tableColumnId="5"/>
      <queryTableField id="6" name="Monetary" tableColumnId="6"/>
      <queryTableField id="7" name="Normal" tableColumnId="7"/>
      <queryTableField id="8" name="Self-Contribution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6" xr16:uid="{226B6EDE-3A21-4C2D-96AA-B39B8BFCDB0D}" autoFormatId="16" applyNumberFormats="0" applyBorderFormats="0" applyFontFormats="0" applyPatternFormats="0" applyAlignmentFormats="0" applyWidthHeightFormats="0">
  <queryTableRefresh nextId="16">
    <queryTableFields count="15">
      <queryTableField id="1" name="Candidate" tableColumnId="1"/>
      <queryTableField id="2" name="Electoral District" tableColumnId="2"/>
      <queryTableField id="3" name="Vendor" tableColumnId="3"/>
      <queryTableField id="4" name="Monetary" tableColumnId="4"/>
      <queryTableField id="5" name="Online" tableColumnId="5"/>
      <queryTableField id="6" name="Newspaper" tableColumnId="6"/>
      <queryTableField id="7" name="Radio/TV" tableColumnId="7"/>
      <queryTableField id="8" name="Prints" tableColumnId="8"/>
      <queryTableField id="9" name="Signage" tableColumnId="9"/>
      <queryTableField id="10" name="Advertising Services" tableColumnId="10"/>
      <queryTableField id="11" name="Services" tableColumnId="11"/>
      <queryTableField id="12" name="Travel/Transport" tableColumnId="12"/>
      <queryTableField id="13" name="Materials/Supplies" tableColumnId="13"/>
      <queryTableField id="14" name="Office Space" tableColumnId="14"/>
      <queryTableField id="15" name="Fees &amp; Other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2344B5D3-EDB8-4F08-B12E-686C43131361}" name="Contributions" displayName="Contributions" ref="A1:H512" tableType="queryTable" totalsRowShown="0">
  <autoFilter ref="A1:H512" xr:uid="{2344B5D3-EDB8-4F08-B12E-686C43131361}"/>
  <sortState xmlns:xlrd2="http://schemas.microsoft.com/office/spreadsheetml/2017/richdata2" ref="A2:H512">
    <sortCondition ref="C1:C512"/>
  </sortState>
  <tableColumns count="8">
    <tableColumn id="1" xr3:uid="{620089AF-EA8D-4F02-8904-044B7554254C}" uniqueName="1" name="Candidate" queryTableFieldId="1" dataDxfId="3"/>
    <tableColumn id="2" xr3:uid="{4E41A1DB-20AD-4F9C-9678-5E200C20BFAC}" uniqueName="2" name="Electoral District" queryTableFieldId="2" dataDxfId="2"/>
    <tableColumn id="3" xr3:uid="{02FD2201-0D5C-4D5E-B2A4-BA53B257E064}" uniqueName="3" name="Contributor" queryTableFieldId="3"/>
    <tableColumn id="4" xr3:uid="{53339D13-65C5-438C-924F-F33B554D54DC}" uniqueName="4" name="Community" queryTableFieldId="4"/>
    <tableColumn id="5" xr3:uid="{771B4782-5FA3-464E-ADFA-E2E6B28B8905}" uniqueName="5" name="Type" queryTableFieldId="5"/>
    <tableColumn id="6" xr3:uid="{390108C0-FB07-417A-93B5-8D5170DE1965}" uniqueName="6" name="Monetary" queryTableFieldId="6"/>
    <tableColumn id="7" xr3:uid="{49B7F08F-2FE9-4281-8FEB-E3FC64CACD19}" uniqueName="7" name="Normal" queryTableFieldId="7" dataDxfId="1"/>
    <tableColumn id="8" xr3:uid="{2F8ED480-8CA3-4831-AD77-0983FA6652DE}" uniqueName="8" name="Self-Contribution" queryTableFieldId="8" dataDxfId="0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3A111D3-2108-45DE-9D20-EE8DDCB2C963}" name="ExpSYakeleya" displayName="ExpSYakeleya" ref="H144:T215" totalsRowShown="0" headerRowDxfId="996" dataDxfId="995" tableBorderDxfId="994">
  <autoFilter ref="H144:T215" xr:uid="{A3A111D3-2108-45DE-9D20-EE8DDCB2C963}"/>
  <tableColumns count="13">
    <tableColumn id="1" xr3:uid="{C76D7A36-B932-4179-AB5A-8F29BF73AB99}" name="Vendor" dataDxfId="993"/>
    <tableColumn id="2" xr3:uid="{155503DE-3A16-4507-AB10-C411A4FDDD9E}" name="Monetary" dataDxfId="992"/>
    <tableColumn id="3" xr3:uid="{851F6BD2-1911-49D0-8BB2-A9DFAF257982}" name="Online" dataDxfId="991"/>
    <tableColumn id="4" xr3:uid="{5AF8BF75-67D5-4BE3-B10A-BAADFF537A7C}" name="Newspaper" dataDxfId="990"/>
    <tableColumn id="5" xr3:uid="{26690D7C-E264-4BBA-85C9-CE28FAAD73F3}" name="Radio/TV" dataDxfId="989"/>
    <tableColumn id="6" xr3:uid="{4D930FCF-F5E9-4067-85A6-5FF3955BF56C}" name="Prints" dataDxfId="988"/>
    <tableColumn id="7" xr3:uid="{7879B158-CDBD-4989-925B-F26172324AC4}" name="Signage" dataDxfId="987"/>
    <tableColumn id="8" xr3:uid="{34905DD4-3612-4C26-AE42-BEAFCD2B8E63}" name="Advertising Services" dataDxfId="986"/>
    <tableColumn id="9" xr3:uid="{F98EA784-ADDC-4029-B15C-7A36A795B244}" name="Services" dataDxfId="985"/>
    <tableColumn id="10" xr3:uid="{B24B4A36-DE76-4880-8E81-5B4AC17C4244}" name="Travel/Transport" dataDxfId="984"/>
    <tableColumn id="11" xr3:uid="{777D1B71-3BEF-44BE-8C29-87320598BEA1}" name="Materials/Supplies" dataDxfId="983"/>
    <tableColumn id="12" xr3:uid="{D80BED37-3973-4E61-A071-C108BE9D2917}" name="Office Space" dataDxfId="982"/>
    <tableColumn id="13" xr3:uid="{7D8D0FA9-7791-44FB-A1B8-3DB13F3C9E56}" name="Fees &amp; Other" dataDxfId="981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AB50440-6C94-4903-88E9-7159A2BC2F51}" name="ExpREdjericon" displayName="ExpREdjericon" ref="H26:T69" totalsRowShown="0" headerRowDxfId="265" tableBorderDxfId="264">
  <autoFilter ref="H26:T69" xr:uid="{DAB50440-6C94-4903-88E9-7159A2BC2F51}"/>
  <tableColumns count="13">
    <tableColumn id="1" xr3:uid="{9AB5BBD8-FBE1-4CC3-97FF-2C7983E74F6C}" name="Vendor"/>
    <tableColumn id="2" xr3:uid="{38BD6D48-9FA6-4D0B-A6FC-D44F3E90CFBA}" name="Monetary"/>
    <tableColumn id="3" xr3:uid="{18A7B51C-79A9-47CB-BB0C-FDB4472C4C2C}" name="Online" dataDxfId="263"/>
    <tableColumn id="4" xr3:uid="{89065036-C1C0-4D1D-B763-653D09E44FD8}" name="Newspaper" dataDxfId="262"/>
    <tableColumn id="5" xr3:uid="{CACE3910-3DB4-4457-A399-B19A0475AF65}" name="Radio/TV" dataDxfId="261"/>
    <tableColumn id="6" xr3:uid="{D348E87F-47E5-4B40-9A15-577D922210C2}" name="Prints" dataDxfId="260"/>
    <tableColumn id="7" xr3:uid="{E6367AA1-07FA-4C65-80AE-6766D1AE9F19}" name="Signage" dataDxfId="259"/>
    <tableColumn id="8" xr3:uid="{981B80A2-A76A-46DA-ACBC-25F0CB390884}" name="Advertising Services" dataDxfId="258"/>
    <tableColumn id="9" xr3:uid="{EF5E9426-C0DC-4CDE-A4E2-B190CB58E3A3}" name="Services" dataDxfId="257"/>
    <tableColumn id="10" xr3:uid="{BD645939-6D4A-4433-BA9E-EF6C2DC66605}" name="Travel/Transport" dataDxfId="256"/>
    <tableColumn id="11" xr3:uid="{D029B7EF-1D48-4206-AE9D-4F1236E69A1E}" name="Materials/Supplies" dataDxfId="255"/>
    <tableColumn id="12" xr3:uid="{5C5C0328-3FD9-4033-BD04-CD39944E86F7}" name="Office Space" dataDxfId="254"/>
    <tableColumn id="13" xr3:uid="{C1AE71DB-B81D-44BA-A984-AEDB275A60ED}" name="Fees &amp; Other" dataDxfId="253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1C2D24D7-9C41-4F53-BF75-3BE39EBC7BD5}" name="ContAChenemu" displayName="ContAChenemu" ref="A8:F23" totalsRowShown="0" headerRowDxfId="252" tableBorderDxfId="251">
  <autoFilter ref="A8:F23" xr:uid="{95FFB10D-00E9-4C9F-969B-B52AB3BEC67A}"/>
  <tableColumns count="6">
    <tableColumn id="1" xr3:uid="{C75C944D-29B7-4122-B9E4-126680B5916F}" name="Contributor"/>
    <tableColumn id="2" xr3:uid="{1D087F98-0946-4E95-884B-D3AF4D4DA822}" name="Community"/>
    <tableColumn id="3" xr3:uid="{D93B0BEA-FE64-4939-9B6F-4C094DAA9E9D}" name="Type"/>
    <tableColumn id="4" xr3:uid="{0B311ED2-203F-431E-88F2-0F6DD6E3C22F}" name="Monetary"/>
    <tableColumn id="5" xr3:uid="{96CC91BC-97A1-496C-95F5-B9B4C8D63484}" name="Normal" dataDxfId="250"/>
    <tableColumn id="6" xr3:uid="{7786A8FB-778E-4DB0-AE12-F2CA0E995F03}" name="Self-Contribution" dataDxfId="249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627EB6D-9443-4927-8D32-D9CACE54EBD5}" name="ExpAChenemu" displayName="ExpAChenemu" ref="H8:T27" totalsRowShown="0" headerRowDxfId="248" tableBorderDxfId="247">
  <autoFilter ref="H8:T27" xr:uid="{C4840808-807B-4B34-ACB6-839523238E25}"/>
  <tableColumns count="13">
    <tableColumn id="1" xr3:uid="{C62A4C18-D43C-4A6F-82F2-1F913270FF19}" name="Vendor"/>
    <tableColumn id="2" xr3:uid="{47FA136D-7459-43DC-A2E5-55C2292A3346}" name="Monetary"/>
    <tableColumn id="3" xr3:uid="{D9BB859B-C278-41CE-96BD-E0688111035C}" name="Online" dataDxfId="246"/>
    <tableColumn id="4" xr3:uid="{AD77A95B-5209-4E2D-8B11-EAA4872EFFB0}" name="Newspaper" dataDxfId="245"/>
    <tableColumn id="5" xr3:uid="{4055A732-F10F-48BA-AC17-9547EB6FC804}" name="Radio/TV" dataDxfId="244"/>
    <tableColumn id="6" xr3:uid="{83655B52-A3AE-40C7-8681-CA2874D11ED8}" name="Prints" dataDxfId="243"/>
    <tableColumn id="7" xr3:uid="{14F6099A-5080-4778-BEE3-17A290E3B456}" name="Signage" dataDxfId="242"/>
    <tableColumn id="8" xr3:uid="{CE90C8AD-7A61-45AC-8184-6F1405028D04}" name="Advertising Services" dataDxfId="241"/>
    <tableColumn id="9" xr3:uid="{F6FB9CED-1A6B-4180-AE12-8AA77D97A084}" name="Services" dataDxfId="240"/>
    <tableColumn id="10" xr3:uid="{0D96B782-84A3-40DB-8CE9-CA324F586D92}" name="Travel/Transport" dataDxfId="239"/>
    <tableColumn id="11" xr3:uid="{DE9C14A3-66C0-440B-BC1A-531E6412AC22}" name="Materials/Supplies" dataDxfId="238"/>
    <tableColumn id="12" xr3:uid="{B7A9B9E8-CA48-428F-ACE2-CB4EB13787F3}" name="Office Space" dataDxfId="237"/>
    <tableColumn id="13" xr3:uid="{20292B1C-689F-4BE1-8E7B-7EF29FBF62E6}" name="Fees &amp; Other" dataDxfId="236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9A459D9A-D005-43C2-8659-031D8BFF3E0C}" name="ContRHawkins" displayName="ContRHawkins" ref="A45:F71" totalsRowShown="0" headerRowDxfId="235" tableBorderDxfId="234">
  <autoFilter ref="A45:F71" xr:uid="{9A459D9A-D005-43C2-8659-031D8BFF3E0C}"/>
  <tableColumns count="6">
    <tableColumn id="1" xr3:uid="{A144DA1D-11E5-404C-96B8-DA7DD66525BA}" name="Contributor"/>
    <tableColumn id="2" xr3:uid="{FE08BBF5-4D14-492B-B389-35F953FEA317}" name="Community"/>
    <tableColumn id="3" xr3:uid="{F0C2736F-FAC9-4C67-8BED-AEE4AB753C5E}" name="Type"/>
    <tableColumn id="4" xr3:uid="{1A42D728-38DA-4541-BF16-12DD4D13A440}" name="Monetary"/>
    <tableColumn id="5" xr3:uid="{687DC9D4-3534-46D5-9740-2A5E7433263D}" name="Normal" dataDxfId="233"/>
    <tableColumn id="6" xr3:uid="{95083F18-D4B9-4224-A911-7AFA9D9086D5}" name="Self-Contribution" dataDxfId="232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6BCA99F6-791F-46BF-84A8-64AEDBE65801}" name="ExpRHawkins" displayName="ExpRHawkins" ref="H45:T62" totalsRowShown="0" headerRowDxfId="231" tableBorderDxfId="230">
  <autoFilter ref="H45:T62" xr:uid="{6BCA99F6-791F-46BF-84A8-64AEDBE65801}"/>
  <tableColumns count="13">
    <tableColumn id="1" xr3:uid="{D9B99A5A-D3E8-499E-9B10-F9DC80194E79}" name="Vendor"/>
    <tableColumn id="2" xr3:uid="{1871520D-3299-4E0C-941B-19FA3D3C2FE5}" name="Monetary"/>
    <tableColumn id="3" xr3:uid="{A1B2469C-260D-4619-A4B1-5265CB951AB7}" name="Online" dataDxfId="229"/>
    <tableColumn id="4" xr3:uid="{891476A3-8EDD-4D2F-B9C9-52428B6BC11B}" name="Newspaper" dataDxfId="228"/>
    <tableColumn id="5" xr3:uid="{F8AC5FF5-7A86-462D-B09E-2EFBCFA4F748}" name="Radio/TV" dataDxfId="227"/>
    <tableColumn id="6" xr3:uid="{94773DAD-2F4C-4354-932E-2BC50AC0D3E1}" name="Prints" dataDxfId="226"/>
    <tableColumn id="7" xr3:uid="{03B24260-EF1C-49DB-A212-95346B2D4EBF}" name="Signage" dataDxfId="225"/>
    <tableColumn id="8" xr3:uid="{121A44F0-2C51-4AD5-BBDE-4DE38B0A1F0B}" name="Advertising Services" dataDxfId="224"/>
    <tableColumn id="9" xr3:uid="{D860FFC2-A0B1-4386-BE14-6A7960E7DDC4}" name="Services" dataDxfId="223"/>
    <tableColumn id="10" xr3:uid="{9D047310-E85D-4561-AF4B-87A0C5B74EC3}" name="Travel/Transport" dataDxfId="222"/>
    <tableColumn id="11" xr3:uid="{6A5E5500-ED75-4E24-A4A3-0D2A50B12B84}" name="Materials/Supplies" dataDxfId="221"/>
    <tableColumn id="12" xr3:uid="{532AE65E-A0BF-42CA-9A8E-53C692EEF275}" name="Office Space" dataDxfId="220"/>
    <tableColumn id="13" xr3:uid="{DE1409DD-0F00-414B-BF84-97158ADCBA59}" name="Fees &amp; Other" dataDxfId="219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8310B7C5-BC81-4F3B-909F-F33A5338F94A}" name="ContMSpence" displayName="ContMSpence" ref="A87:F128" totalsRowShown="0" headerRowDxfId="218" tableBorderDxfId="217">
  <autoFilter ref="A87:F128" xr:uid="{8310B7C5-BC81-4F3B-909F-F33A5338F94A}"/>
  <tableColumns count="6">
    <tableColumn id="1" xr3:uid="{578353D2-6BB0-4F1E-92DB-C7E5082C22CD}" name="Contributor"/>
    <tableColumn id="2" xr3:uid="{DE226611-7053-41E0-8C84-ACCEEF9E83D3}" name="Community"/>
    <tableColumn id="3" xr3:uid="{9F24B4EA-BD38-4902-8D98-4B232E6A6856}" name="Type"/>
    <tableColumn id="4" xr3:uid="{5E1B6A88-1745-480A-9491-207B992A2B9D}" name="Monetary"/>
    <tableColumn id="5" xr3:uid="{90410A96-2968-49EC-8077-8920619C91EC}" name="Normal" dataDxfId="216"/>
    <tableColumn id="6" xr3:uid="{FB2B2585-195F-4AF8-88E6-4CD87FB2B0A3}" name="Self-Contribution" dataDxfId="215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EFC6C85A-1BD5-4239-80C8-657ACBA1451F}" name="ExpMSpence" displayName="ExpMSpence" ref="H87:T132" totalsRowShown="0" headerRowDxfId="214" tableBorderDxfId="213">
  <autoFilter ref="H87:T132" xr:uid="{EFC6C85A-1BD5-4239-80C8-657ACBA1451F}"/>
  <tableColumns count="13">
    <tableColumn id="1" xr3:uid="{A924AA8B-5C52-46EB-8DBA-F5C093A2A3A6}" name="Vendor"/>
    <tableColumn id="2" xr3:uid="{FC7A6712-F301-4CA0-B0F0-534889B86048}" name="Monetary"/>
    <tableColumn id="3" xr3:uid="{28BDCB66-4CE3-45BA-8AF6-EB9C48029F7B}" name="Online" dataDxfId="212"/>
    <tableColumn id="4" xr3:uid="{BA70A2A8-1FA9-4A99-8153-47ED1B369AD9}" name="Newspaper" dataDxfId="211"/>
    <tableColumn id="5" xr3:uid="{897F224A-2E8E-487B-94B3-BC07B265FD2A}" name="Radio/TV" dataDxfId="210"/>
    <tableColumn id="6" xr3:uid="{B0D2A8EF-B1EF-4111-9C0A-A5E7A37ACC21}" name="Prints" dataDxfId="209"/>
    <tableColumn id="7" xr3:uid="{B5F82D4F-7D01-4341-A514-14D83DC57FA6}" name="Signage" dataDxfId="208"/>
    <tableColumn id="8" xr3:uid="{DE40CA45-3E31-4EC5-9A20-8A371C8FED33}" name="Advertising Services" dataDxfId="207"/>
    <tableColumn id="9" xr3:uid="{D2A4882C-3289-426C-9960-F19F6F616CB7}" name="Services" dataDxfId="206"/>
    <tableColumn id="10" xr3:uid="{2118FF92-1608-4D04-8B39-BA4B59425345}" name="Travel/Transport" dataDxfId="205"/>
    <tableColumn id="11" xr3:uid="{05FF2158-784A-4A90-9E7C-F550A4CAA466}" name="Materials/Supplies" dataDxfId="204"/>
    <tableColumn id="12" xr3:uid="{D3090B10-0087-45D1-824D-F5F20B47284B}" name="Office Space" dataDxfId="203"/>
    <tableColumn id="13" xr3:uid="{C423E406-365D-49B2-B99D-22207C732D48}" name="Fees &amp; Other" dataDxfId="202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DA83827B-4157-4690-A11D-B69A77FE7696}" name="ContJHowe" displayName="ContJHowe" ref="A8:F9" insertRow="1" totalsRowShown="0" headerRowDxfId="201" tableBorderDxfId="200">
  <autoFilter ref="A8:F9" xr:uid="{95FFB10D-00E9-4C9F-969B-B52AB3BEC67A}"/>
  <tableColumns count="6">
    <tableColumn id="1" xr3:uid="{B2977EE5-6E63-4EB9-9A49-9AF58933D412}" name="Contributor"/>
    <tableColumn id="2" xr3:uid="{EC52F9E7-5B1A-4D05-9588-AF88EA585263}" name="Community"/>
    <tableColumn id="3" xr3:uid="{340741B4-5194-45E3-973B-287439E8C431}" name="Type"/>
    <tableColumn id="4" xr3:uid="{C1C4BE20-9852-48A8-B91E-B67D3FC6A97C}" name="Monetary"/>
    <tableColumn id="5" xr3:uid="{9BA487D8-1444-43DF-B8C3-DEE768355BAD}" name="Normal" dataDxfId="199"/>
    <tableColumn id="6" xr3:uid="{93A5E10F-6566-4842-B165-041FB53B6AFA}" name="Self-Contribution" dataDxfId="198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238D74AE-295D-4959-9728-DAAE9458597E}" name="ExpJHowe" displayName="ExpJHowe" ref="H8:T9" insertRow="1" totalsRowShown="0" headerRowDxfId="197" tableBorderDxfId="196">
  <autoFilter ref="H8:T9" xr:uid="{C4840808-807B-4B34-ACB6-839523238E25}"/>
  <tableColumns count="13">
    <tableColumn id="1" xr3:uid="{16525300-C95C-42D5-927A-E763B425AD01}" name="Vendor"/>
    <tableColumn id="2" xr3:uid="{98A3946A-33C5-446B-B339-DB641391A05D}" name="Monetary"/>
    <tableColumn id="3" xr3:uid="{24048E7C-4EA1-4F29-BC96-1A4EA545460E}" name="Online" dataDxfId="195"/>
    <tableColumn id="4" xr3:uid="{9E7B6078-DA78-44F3-962B-27F4018BCAC8}" name="Newspaper" dataDxfId="194"/>
    <tableColumn id="5" xr3:uid="{24F1BC3A-1452-4560-BFAD-FE3A5CDEB29E}" name="Radio/TV" dataDxfId="193"/>
    <tableColumn id="6" xr3:uid="{B086A95D-E5D4-4263-848F-A2638F21B3B6}" name="Prints" dataDxfId="192"/>
    <tableColumn id="7" xr3:uid="{1DB44D10-8989-4977-A759-FF1756745DC6}" name="Signage" dataDxfId="191"/>
    <tableColumn id="8" xr3:uid="{3B7DF273-1807-4A9E-A0C9-8DCD6B37FC89}" name="Advertising Services" dataDxfId="190"/>
    <tableColumn id="9" xr3:uid="{E0E021D8-57B8-4143-9738-DCC9B4A11C5B}" name="Services" dataDxfId="189"/>
    <tableColumn id="10" xr3:uid="{397934F9-DAD2-4B15-ADFC-38C7CF9C113A}" name="Travel/Transport" dataDxfId="188"/>
    <tableColumn id="11" xr3:uid="{8A32B3C3-9008-40F2-8997-27DF21BB1D5C}" name="Materials/Supplies" dataDxfId="187"/>
    <tableColumn id="12" xr3:uid="{B5C95EEA-A916-4410-96E5-4A8BDC6BFA75}" name="Office Space" dataDxfId="186"/>
    <tableColumn id="13" xr3:uid="{C258B978-2EE9-4894-A83A-BBD6AD6E2B2D}" name="Fees &amp; Other" dataDxfId="185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F620EF7B-EDCA-430E-94DD-EC6E2688AEF7}" name="ContSMorgan" displayName="ContSMorgan" ref="A25:F55" totalsRowShown="0" headerRowDxfId="184" tableBorderDxfId="183">
  <autoFilter ref="A25:F55" xr:uid="{6188E141-1B16-404A-A5DA-B7ABC17C54A7}"/>
  <tableColumns count="6">
    <tableColumn id="1" xr3:uid="{850E633A-0CD2-48BB-80B6-176AADBC6BCA}" name="Contributor"/>
    <tableColumn id="2" xr3:uid="{8579E30A-79BF-44D4-85CE-474B78846B77}" name="Community"/>
    <tableColumn id="3" xr3:uid="{4F708A70-2DAB-4293-9F64-DEB38665FEDD}" name="Type"/>
    <tableColumn id="4" xr3:uid="{6D81C7DB-77B4-42B9-A5CC-11C9E4577E1E}" name="Monetary"/>
    <tableColumn id="5" xr3:uid="{2152E6C3-27C0-4E9F-98F4-3320E6589F3A}" name="Normal" dataDxfId="182"/>
    <tableColumn id="6" xr3:uid="{692CE3B8-74EB-4E48-AC5D-312F494B796D}" name="Self-Contribution" dataDxfId="18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59555D-936C-4D68-B923-9405C855BA7D}" name="ContDCornfield" displayName="ContDCornfield" ref="A8:F12" totalsRowShown="0" headerRowDxfId="980" tableBorderDxfId="979">
  <autoFilter ref="A8:F12" xr:uid="{95FFB10D-00E9-4C9F-969B-B52AB3BEC67A}"/>
  <tableColumns count="6">
    <tableColumn id="1" xr3:uid="{E976EE84-6AA8-4A88-8531-175D567F71F9}" name="Contributor"/>
    <tableColumn id="2" xr3:uid="{8C13D09D-0E9A-4CBF-909D-09A07A6C17B2}" name="Community"/>
    <tableColumn id="3" xr3:uid="{93B9AD27-7D65-45E1-960D-D6384369E5F7}" name="Type"/>
    <tableColumn id="4" xr3:uid="{0A6B9645-A274-47C1-B18E-5B10084EC95B}" name="Monetary"/>
    <tableColumn id="5" xr3:uid="{6076335D-1F2F-4339-A21E-AF411B77D145}" name="Normal" dataDxfId="978"/>
    <tableColumn id="6" xr3:uid="{7D99CFEA-B45C-4BA9-BB23-9AB6034131C6}" name="Self-Contribution" dataDxfId="977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FF00211E-1BD6-495C-A56A-947C5C107577}" name="ExpSMorgan" displayName="ExpSMorgan" ref="H25:T56" totalsRowShown="0" headerRowDxfId="180" tableBorderDxfId="179">
  <autoFilter ref="H25:T56" xr:uid="{B266843F-73C7-4EF8-BEB9-3451748D0817}"/>
  <tableColumns count="13">
    <tableColumn id="1" xr3:uid="{10B0E659-898B-45B7-A7DC-84883BE4480A}" name="Vendor"/>
    <tableColumn id="2" xr3:uid="{933B2409-9A55-486D-AABB-D6B151103B1F}" name="Monetary"/>
    <tableColumn id="3" xr3:uid="{F22397FF-51E7-4509-A1D4-466FA1AE1F65}" name="Online" dataDxfId="178"/>
    <tableColumn id="4" xr3:uid="{FDA8C4F8-5806-48B5-8A6E-F71077E28A4E}" name="Newspaper" dataDxfId="177"/>
    <tableColumn id="5" xr3:uid="{B0B50A43-7611-4EA0-A86C-0FDC793153BD}" name="Radio/TV" dataDxfId="176"/>
    <tableColumn id="6" xr3:uid="{2835A8D0-FE7E-42AA-AEA9-D6A2F8701183}" name="Prints" dataDxfId="175"/>
    <tableColumn id="7" xr3:uid="{65300F96-7102-4B38-BE19-05FB12A51D62}" name="Signage" dataDxfId="174"/>
    <tableColumn id="8" xr3:uid="{715FF70B-2C12-4E26-8E37-4F4B93F9950B}" name="Advertising Services" dataDxfId="173"/>
    <tableColumn id="9" xr3:uid="{0178D94B-EB02-4260-B5D9-B9AFC5BDA7E4}" name="Services" dataDxfId="172"/>
    <tableColumn id="10" xr3:uid="{0D71F501-AFD8-4238-89C3-A58773B764D5}" name="Travel/Transport" dataDxfId="171"/>
    <tableColumn id="11" xr3:uid="{496AA17B-A85D-4FD2-AC5B-00469912EED0}" name="Materials/Supplies" dataDxfId="170"/>
    <tableColumn id="12" xr3:uid="{5A654BC4-7819-4D87-BECA-23CCA72C57DF}" name="Office Space" dataDxfId="169"/>
    <tableColumn id="13" xr3:uid="{BA7F08F9-0EB0-49C0-8F57-3A8D6D165A84}" name="Fees &amp; Other" dataDxfId="168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62375DDA-90B3-409E-81B6-B755F9BF3269}" name="ContBValpy" displayName="ContBValpy" ref="A72:F79" totalsRowShown="0" headerRowDxfId="167" tableBorderDxfId="166">
  <autoFilter ref="A72:F79" xr:uid="{C79F6236-2255-4C04-B68B-7B8145F9B697}"/>
  <tableColumns count="6">
    <tableColumn id="1" xr3:uid="{B8049203-0B01-4863-AF2A-4928A11264E5}" name="Contributor"/>
    <tableColumn id="2" xr3:uid="{5D4EC248-B12C-4B98-9FB0-1A0BAE0648B2}" name="Community"/>
    <tableColumn id="3" xr3:uid="{50E502D5-1442-47EB-94DC-F8AFB1E4FF09}" name="Type"/>
    <tableColumn id="4" xr3:uid="{43A9EA04-D0FC-41F6-A083-805977E262F7}" name="Monetary"/>
    <tableColumn id="5" xr3:uid="{ED377346-F85B-41D2-A786-6EA4D61A256B}" name="Normal" dataDxfId="165"/>
    <tableColumn id="6" xr3:uid="{47B34A61-5575-49DD-A34E-873DC47C9527}" name="Self-Contribution" dataDxfId="164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6DC88A7F-B5B3-4EA4-91AD-435CBA8361D6}" name="ExpBValpy" displayName="ExpBValpy" ref="H72:T95" totalsRowShown="0" headerRowDxfId="163" tableBorderDxfId="162">
  <autoFilter ref="H72:T95" xr:uid="{6218BA2E-CEBC-44B7-9B7C-3EF4A9F8335C}"/>
  <tableColumns count="13">
    <tableColumn id="1" xr3:uid="{A2A3C878-F7AF-4C1B-B504-5E8821CFE94B}" name="Vendor"/>
    <tableColumn id="2" xr3:uid="{26B2787D-03D2-4FE7-AC5B-E9C93536849B}" name="Monetary"/>
    <tableColumn id="3" xr3:uid="{263EE3F6-EBED-4522-BC33-C44897C20AF8}" name="Online" dataDxfId="161"/>
    <tableColumn id="4" xr3:uid="{053561DC-F061-4368-8F3F-0F56E16AA6A4}" name="Newspaper" dataDxfId="160"/>
    <tableColumn id="5" xr3:uid="{C87539F1-4BF8-4E9D-8093-A7F694D130B6}" name="Radio/TV" dataDxfId="159"/>
    <tableColumn id="6" xr3:uid="{0E80C165-608E-4141-A84D-173C87A3E82A}" name="Prints" dataDxfId="158"/>
    <tableColumn id="7" xr3:uid="{0A96408D-D817-417B-8982-E7D205920B6A}" name="Signage" dataDxfId="157"/>
    <tableColumn id="8" xr3:uid="{16C72C2A-2E0B-4E82-BE9C-0B4CA84BF3D5}" name="Advertising Services" dataDxfId="156"/>
    <tableColumn id="9" xr3:uid="{FB70C938-2600-4D56-8AE1-FD0F42C75615}" name="Services" dataDxfId="155"/>
    <tableColumn id="10" xr3:uid="{04123AE2-7608-4ABD-A7F0-5F107D12FC26}" name="Travel/Transport" dataDxfId="154"/>
    <tableColumn id="11" xr3:uid="{C2E64820-6C19-440E-A035-3C4C7030EA32}" name="Materials/Supplies" dataDxfId="153"/>
    <tableColumn id="12" xr3:uid="{BCFC7388-0421-49AD-A496-699C211912A4}" name="Office Space" dataDxfId="152"/>
    <tableColumn id="13" xr3:uid="{692AA0A5-3969-459C-89D1-8F693D349F40}" name="Fees &amp; Other" dataDxfId="151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7C9C815A-E8EC-4437-A188-106ED9EE5887}" name="ContCWawzonek" displayName="ContCWawzonek" ref="A8:F18" totalsRowShown="0" headerRowDxfId="150" tableBorderDxfId="149">
  <autoFilter ref="A8:F18" xr:uid="{95FFB10D-00E9-4C9F-969B-B52AB3BEC67A}"/>
  <tableColumns count="6">
    <tableColumn id="1" xr3:uid="{9575B218-C6BF-4A3C-8F33-BD4CA746F0E7}" name="Contributor"/>
    <tableColumn id="2" xr3:uid="{F67D9F6E-C45D-423D-9F57-7CA7CCE60F32}" name="Community"/>
    <tableColumn id="3" xr3:uid="{023DFAAA-483D-4DCE-81AB-1CBB3DBC1A1A}" name="Type"/>
    <tableColumn id="4" xr3:uid="{3FB5DA30-D8AC-4671-9EAB-216FBFFE4704}" name="Monetary"/>
    <tableColumn id="5" xr3:uid="{DDEF6672-255E-437D-81FC-C9775C884595}" name="Normal" dataDxfId="148"/>
    <tableColumn id="6" xr3:uid="{743DAF35-AA9F-451D-838F-8DF2C3CFE109}" name="Self-Contribution" dataDxfId="147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23B4AFAB-D54C-4A38-BC92-01607A98BAC0}" name="ExpCWawzonek" displayName="ExpCWawzonek" ref="H8:T17" totalsRowShown="0" headerRowDxfId="146" tableBorderDxfId="145">
  <autoFilter ref="H8:T17" xr:uid="{C4840808-807B-4B34-ACB6-839523238E25}"/>
  <tableColumns count="13">
    <tableColumn id="1" xr3:uid="{32AD382B-7C52-463F-B7B2-30C7D022CFF7}" name="Vendor"/>
    <tableColumn id="2" xr3:uid="{075C81D8-D1ED-47C8-A40F-52D331967323}" name="Monetary"/>
    <tableColumn id="3" xr3:uid="{57AB098D-24EB-4A30-B22B-A46B91FACB21}" name="Online" dataDxfId="144"/>
    <tableColumn id="4" xr3:uid="{F992341D-F925-4A01-A541-3E5CC2C4EC9D}" name="Newspaper" dataDxfId="143"/>
    <tableColumn id="5" xr3:uid="{D18CA888-7A43-4281-827E-D3F17F4AB38A}" name="Radio/TV" dataDxfId="142"/>
    <tableColumn id="6" xr3:uid="{143B878A-FA67-4B53-888F-438AF0C48961}" name="Prints" dataDxfId="141"/>
    <tableColumn id="7" xr3:uid="{DE68C565-1B43-488A-AC19-6C97DD6573C0}" name="Signage" dataDxfId="140"/>
    <tableColumn id="8" xr3:uid="{9CB03912-78A1-4602-AB1A-243745EDC4A3}" name="Advertising Services" dataDxfId="139"/>
    <tableColumn id="9" xr3:uid="{FE88E358-BE4A-428F-8A15-2A797DFBC003}" name="Services" dataDxfId="138"/>
    <tableColumn id="10" xr3:uid="{C7D0C3D4-BB01-40D1-89E9-C0A22C36107D}" name="Travel/Transport" dataDxfId="137"/>
    <tableColumn id="11" xr3:uid="{C4F9D157-8509-4980-8A19-758E59324C2B}" name="Materials/Supplies" dataDxfId="136"/>
    <tableColumn id="12" xr3:uid="{D4816B6E-4AAE-429A-83FD-21EC57209AFB}" name="Office Space" dataDxfId="135"/>
    <tableColumn id="13" xr3:uid="{D9604364-5245-4A9E-A1EA-C27DF12E6BE1}" name="Fees &amp; Other" dataDxfId="13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9DC448-9056-4781-9CA4-F0CEB137FA78}" name="ExpDCornfield" displayName="ExpDCornfield" ref="H8:T33" totalsRowShown="0" headerRowDxfId="976" tableBorderDxfId="975">
  <autoFilter ref="H8:T33" xr:uid="{C4840808-807B-4B34-ACB6-839523238E25}"/>
  <tableColumns count="13">
    <tableColumn id="1" xr3:uid="{21E557E9-131A-4E3E-B2CF-17B60F626F2C}" name="Vendor"/>
    <tableColumn id="2" xr3:uid="{E0F99AB8-7AFC-4F08-9ECC-6C2F0D85D968}" name="Monetary"/>
    <tableColumn id="3" xr3:uid="{DEFC8E6D-D9DC-41C5-A91A-A897E55F370F}" name="Online" dataDxfId="974"/>
    <tableColumn id="4" xr3:uid="{950E5F04-38F2-4841-9B32-C65B0FA03F07}" name="Newspaper" dataDxfId="973"/>
    <tableColumn id="5" xr3:uid="{8529A042-2396-4E05-A324-0543AEA676A9}" name="Radio/TV" dataDxfId="972"/>
    <tableColumn id="6" xr3:uid="{2941A12C-FB40-4D64-BE3E-CAF50C40669F}" name="Prints" dataDxfId="971"/>
    <tableColumn id="7" xr3:uid="{8BE54E91-FBE6-4B86-A70A-E59343F996F0}" name="Signage" dataDxfId="970"/>
    <tableColumn id="8" xr3:uid="{793FB5D7-AE6A-45FC-959A-CC2F3C064593}" name="Advertising Services" dataDxfId="969"/>
    <tableColumn id="9" xr3:uid="{7263CA8E-E9E3-468A-BF07-8BE0C956B4E5}" name="Services" dataDxfId="968"/>
    <tableColumn id="10" xr3:uid="{4EB94A05-743D-4059-87C2-060A032E73F4}" name="Travel/Transport" dataDxfId="967"/>
    <tableColumn id="11" xr3:uid="{B6847C93-6E7D-4C46-BD9F-F78A5F9F3B06}" name="Materials/Supplies" dataDxfId="966"/>
    <tableColumn id="12" xr3:uid="{1F9840AB-8318-438D-823B-36B59727448A}" name="Office Space" dataDxfId="965"/>
    <tableColumn id="13" xr3:uid="{26181993-F62D-44B2-B844-DDC6359B62EF}" name="Fees &amp; Other" dataDxfId="96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8E3F85-0546-4EF8-BACA-7F567697126D}" name="ContJMorse" displayName="ContJMorse" ref="A49:F66" totalsRowShown="0" headerRowDxfId="963">
  <autoFilter ref="A49:F66" xr:uid="{A2CBE1F8-F475-4725-92BC-C1E130B3AAC5}"/>
  <tableColumns count="6">
    <tableColumn id="1" xr3:uid="{1017B7AC-3EA2-411E-B65B-930BFADBAB62}" name="Contributor"/>
    <tableColumn id="2" xr3:uid="{7679FE21-B82D-496F-B45D-1F4C00271EC0}" name="Community"/>
    <tableColumn id="3" xr3:uid="{45D175EE-9987-419C-8196-F4F8D1E0FC8E}" name="Type"/>
    <tableColumn id="4" xr3:uid="{DEDDE131-5F99-4E57-B677-A43F8A1B53CA}" name="Monetary"/>
    <tableColumn id="5" xr3:uid="{CD7BAECF-6E24-4086-B84D-DA03A32ADB29}" name="Normal" dataDxfId="962"/>
    <tableColumn id="6" xr3:uid="{F0CFD387-2A5A-47B7-A636-FA2F9B0AF388}" name="Self-Contribution" dataDxfId="96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4EA9DC7-BF0D-47E1-A488-936A26043B56}" name="ExpJMorse" displayName="ExpJMorse" ref="H49:T74" totalsRowShown="0" headerRowDxfId="960">
  <autoFilter ref="H49:T74" xr:uid="{9E4B9BE9-AF7F-45D2-B19D-22D502265E6C}"/>
  <tableColumns count="13">
    <tableColumn id="1" xr3:uid="{1D7B7FC6-5F77-43C8-A5F4-D593006F3343}" name="Vendor"/>
    <tableColumn id="2" xr3:uid="{9FC896FB-BF7C-4A96-B817-8A9E20575F8A}" name="Monetary"/>
    <tableColumn id="3" xr3:uid="{8DF4C796-565E-454E-ACAB-AF006B6A76B1}" name="Online" dataDxfId="959"/>
    <tableColumn id="4" xr3:uid="{F0181C0C-D9E4-4F59-ACE9-8B8D518D80FB}" name="Newspaper" dataDxfId="958"/>
    <tableColumn id="5" xr3:uid="{28A1BD0A-60D7-4BC2-BF35-E5C74AF0D21C}" name="Radio/TV" dataDxfId="957"/>
    <tableColumn id="6" xr3:uid="{3E990943-84CF-43A7-B2A0-93042ED7CB3E}" name="Prints" dataDxfId="956"/>
    <tableColumn id="7" xr3:uid="{BCFAE9EB-5074-405F-900B-4BB5D2D4F2C5}" name="Signage" dataDxfId="955"/>
    <tableColumn id="8" xr3:uid="{29C8C34C-7160-4E89-ACE9-C63521699DC8}" name="Advertising Services" dataDxfId="954"/>
    <tableColumn id="9" xr3:uid="{8A247F4E-4AE2-49E2-A723-4F9E17CED385}" name="Services" dataDxfId="953"/>
    <tableColumn id="10" xr3:uid="{26250429-2A46-4568-8E59-901D2443C25B}" name="Travel/Transport" dataDxfId="952"/>
    <tableColumn id="11" xr3:uid="{75AEC026-EF6F-49C0-97FC-EC7CF4DF82AF}" name="Materials/Supplies" dataDxfId="951"/>
    <tableColumn id="12" xr3:uid="{CA483BE6-D13B-4326-88E4-8EAD9FDB14E3}" name="Office Space" dataDxfId="950"/>
    <tableColumn id="13" xr3:uid="{F13FF9A9-829E-427A-9C9B-B8A8807C1C8D}" name="Fees &amp; Other" dataDxfId="94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B105EB-F5EB-4CD2-9F10-727C2581AA82}" name="ContJStanley" displayName="ContJStanley" ref="A90:F95" totalsRowShown="0" headerRowDxfId="948">
  <autoFilter ref="A90:F95" xr:uid="{42B105EB-F5EB-4CD2-9F10-727C2581AA82}"/>
  <tableColumns count="6">
    <tableColumn id="1" xr3:uid="{33409AFC-E6BB-469D-AB2D-3EC175921F9A}" name="Contributor"/>
    <tableColumn id="2" xr3:uid="{83DBAFD9-C4CF-42A2-94D9-CC9480EE9D0E}" name="Community"/>
    <tableColumn id="3" xr3:uid="{25F9E8C5-A82C-44F7-8302-97B62B1F441A}" name="Type"/>
    <tableColumn id="4" xr3:uid="{D91A92F1-4F75-4BE1-9D5E-4D4B2108CF89}" name="Monetary"/>
    <tableColumn id="5" xr3:uid="{1E07A5B3-105D-418F-BC47-1D7286DF7224}" name="Normal" dataDxfId="947"/>
    <tableColumn id="6" xr3:uid="{2C8B158F-BEB3-45C3-B871-3D60D832D15B}" name="Self-Contribution" dataDxfId="94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98E2B3-0961-43E5-B626-98FD313C8B2C}" name="ExpJStanley" displayName="ExpJStanley" ref="H90:T102" totalsRowShown="0" headerRowDxfId="945">
  <autoFilter ref="H90:T102" xr:uid="{AA98E2B3-0961-43E5-B626-98FD313C8B2C}"/>
  <tableColumns count="13">
    <tableColumn id="1" xr3:uid="{FC3B5F9B-72D6-4A17-B9C4-47C0F7D6FAD2}" name="Vendor"/>
    <tableColumn id="2" xr3:uid="{6EE0C4C2-3CA5-4C90-AC65-7BCAB8D19216}" name="Monetary"/>
    <tableColumn id="3" xr3:uid="{673FF6CD-F64C-4644-A1D8-48534DAA3FFC}" name="Online" dataDxfId="944"/>
    <tableColumn id="4" xr3:uid="{EEFC9D1E-035E-4C1E-B60A-8E88E88199F2}" name="Newspaper" dataDxfId="943"/>
    <tableColumn id="5" xr3:uid="{E76F0990-49F0-467C-B9BC-216DD587FB44}" name="Radio/TV" dataDxfId="942"/>
    <tableColumn id="6" xr3:uid="{BE89377E-F1EA-4C34-85D6-F7BF382386E2}" name="Prints" dataDxfId="941"/>
    <tableColumn id="7" xr3:uid="{7D0B5A5B-8724-45B9-9349-51D700DFB8C3}" name="Signage" dataDxfId="940"/>
    <tableColumn id="8" xr3:uid="{ED4446EC-5E6E-4EB7-B7DA-ABFF18801DBB}" name="Advertising Services" dataDxfId="939"/>
    <tableColumn id="9" xr3:uid="{2FB9F5DF-9DFF-496E-86C0-FEB04B6DD1F5}" name="Services" dataDxfId="938"/>
    <tableColumn id="10" xr3:uid="{2A19FC5D-A340-4506-B7B6-1F52B8F26CB5}" name="Travel/Transport" dataDxfId="937"/>
    <tableColumn id="11" xr3:uid="{631729D5-AE12-4D55-8BAD-E002B852E0E6}" name="Materials/Supplies" dataDxfId="936"/>
    <tableColumn id="12" xr3:uid="{0423950C-8E30-4A26-B988-5BE2EB0DE772}" name="Office Space" dataDxfId="935"/>
    <tableColumn id="13" xr3:uid="{10CA2AE6-72DD-4745-B739-80D10DCF7BB2}" name="Fees &amp; Other" dataDxfId="934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10B0D1-42D2-472B-B6A5-177B514D7A7F}" name="ExpSTracey" displayName="ExpSTracey" ref="H130:T142" totalsRowShown="0" headerRowDxfId="933">
  <autoFilter ref="H130:T142" xr:uid="{F910B0D1-42D2-472B-B6A5-177B514D7A7F}"/>
  <tableColumns count="13">
    <tableColumn id="1" xr3:uid="{4B149500-5627-4B8C-AD70-AD3071537E61}" name="Vendor"/>
    <tableColumn id="2" xr3:uid="{B018EE8B-EAF1-47F8-A3CD-5BE79A081CD8}" name="Monetary"/>
    <tableColumn id="3" xr3:uid="{954A687B-1DC7-44DA-B5AE-ED81127D2414}" name="Online" dataDxfId="932"/>
    <tableColumn id="4" xr3:uid="{905E1659-AA49-4A97-ADF2-A1B73A4AF8D1}" name="Newspaper" dataDxfId="931"/>
    <tableColumn id="5" xr3:uid="{008CBF50-53DB-420A-BA49-162CDBC52B17}" name="Radio/TV" dataDxfId="930"/>
    <tableColumn id="6" xr3:uid="{4F53759D-E1AD-4EB5-A6F2-D1D9355D1425}" name="Prints" dataDxfId="929"/>
    <tableColumn id="7" xr3:uid="{D5CAF157-D047-40A0-8CC6-8995058CDEA6}" name="Signage" dataDxfId="928"/>
    <tableColumn id="8" xr3:uid="{DB856EF1-1EB4-4280-87FB-18B74BD8C8CF}" name="Advertising Services" dataDxfId="927"/>
    <tableColumn id="9" xr3:uid="{55608426-9FA7-427D-89D0-F79C22AB993D}" name="Services" dataDxfId="926"/>
    <tableColumn id="10" xr3:uid="{575DECA6-7AD9-47FC-99F4-2756F5D0FC50}" name="Travel/Transport" dataDxfId="925"/>
    <tableColumn id="11" xr3:uid="{1FEDB0B2-017E-40CF-87C2-D64D75F36E49}" name="Materials/Supplies" dataDxfId="924"/>
    <tableColumn id="12" xr3:uid="{080CA197-DE37-419B-9CD2-5A32872A8C83}" name="Office Space" dataDxfId="923"/>
    <tableColumn id="13" xr3:uid="{1C5BBF11-2551-461F-9518-5242669B94C2}" name="Fees &amp; Other" dataDxfId="92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79A6DC9-BB7F-409F-A600-0351975936F2}" name="ContSTracey" displayName="ContSTracey" ref="A130:F131" totalsRowShown="0" headerRowDxfId="921">
  <autoFilter ref="A130:F131" xr:uid="{079A6DC9-BB7F-409F-A600-0351975936F2}"/>
  <tableColumns count="6">
    <tableColumn id="1" xr3:uid="{534B62AE-2E7F-4095-A293-6297733CB27C}" name="Contributor"/>
    <tableColumn id="2" xr3:uid="{EE5C1331-33C2-4E59-AD33-85D7C0146084}" name="Community"/>
    <tableColumn id="3" xr3:uid="{E17278EF-86B9-4A0C-B85C-DC31F2137A57}" name="Type"/>
    <tableColumn id="4" xr3:uid="{DEC78314-32C3-4473-90B5-3B04EABED4BA}" name="Monetary"/>
    <tableColumn id="5" xr3:uid="{BE7AA2D8-5210-43E4-B17D-DAF86B0AAF90}" name="Normal" dataDxfId="920"/>
    <tableColumn id="6" xr3:uid="{9A84E1AC-D045-4781-B06E-0EF0BF2B0D5A}" name="Self-Contribution" dataDxfId="919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1144F20-664B-47E1-AFFE-10A0C3FAF150}" name="ContSWray" displayName="ContSWray" ref="A158:F167" totalsRowShown="0" headerRowDxfId="918">
  <autoFilter ref="A158:F167" xr:uid="{91144F20-664B-47E1-AFFE-10A0C3FAF150}"/>
  <tableColumns count="6">
    <tableColumn id="1" xr3:uid="{1E6EDDA5-AD70-45F6-87B6-58F43C496E10}" name="Contributor"/>
    <tableColumn id="2" xr3:uid="{9C139327-BC60-4658-8ED4-FB193DF0AE12}" name="Community"/>
    <tableColumn id="3" xr3:uid="{4AD0918A-FB9E-44A9-97CA-312BE95A434E}" name="Type"/>
    <tableColumn id="4" xr3:uid="{A84E63ED-E1B9-4170-AFE5-7F71CAF65686}" name="Monetary"/>
    <tableColumn id="5" xr3:uid="{64E5BCFF-688E-450A-9A16-19B474D967F2}" name="Normal" dataDxfId="917"/>
    <tableColumn id="6" xr3:uid="{E0AC97AF-DA1E-4FE8-B349-620165EF6F83}" name="Self-Contribution" dataDxfId="9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9C2520E-93E1-4BD4-8316-4882226EB08D}" name="Expenses" displayName="Expenses" ref="A2:O1139" tableType="queryTable" totalsRowCount="1">
  <autoFilter ref="A2:O1138" xr:uid="{D9C2520E-93E1-4BD4-8316-4882226EB08D}"/>
  <sortState xmlns:xlrd2="http://schemas.microsoft.com/office/spreadsheetml/2017/richdata2" ref="A3:O1138">
    <sortCondition ref="C2:C1138"/>
  </sortState>
  <tableColumns count="15">
    <tableColumn id="1" xr3:uid="{50CA5690-4487-4CBC-90C6-DF9983069A9A}" uniqueName="1" name="Candidate" queryTableFieldId="1" dataDxfId="126"/>
    <tableColumn id="2" xr3:uid="{A9E964DA-9800-4BBD-ABE9-2B41A484DEA8}" uniqueName="2" name="Electoral District" queryTableFieldId="2" dataDxfId="125"/>
    <tableColumn id="3" xr3:uid="{C95D5D6E-18AF-48F2-82BC-70F6D91838E5}" uniqueName="3" name="Vendor" queryTableFieldId="3"/>
    <tableColumn id="4" xr3:uid="{77FDE521-6679-4A96-94F9-F3A4DF48E71C}" uniqueName="4" name="Monetary" queryTableFieldId="4"/>
    <tableColumn id="5" xr3:uid="{697E060E-262E-42AA-85E8-4CA22FC75AEA}" uniqueName="5" name="Online" queryTableFieldId="5" dataDxfId="124"/>
    <tableColumn id="6" xr3:uid="{DF522D55-9228-4915-804A-8060F61579E2}" uniqueName="6" name="Newspaper" queryTableFieldId="6" dataDxfId="123"/>
    <tableColumn id="7" xr3:uid="{5ECC78D4-BA0F-4D4B-AC5E-E423FA3940B2}" uniqueName="7" name="Radio/TV" queryTableFieldId="7" dataDxfId="122"/>
    <tableColumn id="8" xr3:uid="{E0B6530B-4F54-4F7E-A857-36E9623C273F}" uniqueName="8" name="Prints" queryTableFieldId="8" dataDxfId="121"/>
    <tableColumn id="9" xr3:uid="{C6CA971E-583F-47DC-8E29-F7CD9922390F}" uniqueName="9" name="Signage" totalsRowLabel="Total Advertising Expenses" queryTableFieldId="9" dataDxfId="120" totalsRowDxfId="127"/>
    <tableColumn id="10" xr3:uid="{0E8DC4A2-AA07-4513-BC8C-19F3944FB1F7}" uniqueName="10" name="Advertising Services" totalsRowFunction="custom" queryTableFieldId="10" dataDxfId="119" totalsRowDxfId="128">
      <totalsRowFormula>SUM(Expenses[[Online]:[Advertising Services]])</totalsRowFormula>
    </tableColumn>
    <tableColumn id="11" xr3:uid="{8564BE36-B945-4767-AF4B-ABBFD3090B12}" uniqueName="11" name="Services" queryTableFieldId="11" dataDxfId="118"/>
    <tableColumn id="12" xr3:uid="{8BB16ECF-EB75-4DF9-843A-D79AA46F2EC0}" uniqueName="12" name="Travel/Transport" queryTableFieldId="12" dataDxfId="117"/>
    <tableColumn id="13" xr3:uid="{95262048-9D24-4767-8103-9C0EFEC8EE53}" uniqueName="13" name="Materials/Supplies" queryTableFieldId="13" dataDxfId="116"/>
    <tableColumn id="14" xr3:uid="{981FD03F-7F08-41CB-9935-F558BAE27D63}" uniqueName="14" name="Office Space" totalsRowLabel="Total Non-Advertising Expenses" queryTableFieldId="14" dataDxfId="115" totalsRowDxfId="129"/>
    <tableColumn id="15" xr3:uid="{93EC0CE4-3502-407E-9578-A47030823DE5}" uniqueName="15" name="Fees &amp; Other" totalsRowFunction="custom" queryTableFieldId="15" dataDxfId="114" totalsRowDxfId="130">
      <totalsRowFormula>SUM(Expenses[[Services]:[Fees &amp; Other]])</totalsRowFormula>
    </tableColumn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46BA796-562C-46B1-BB4D-16AFCAA29008}" name="ExpSWray" displayName="ExpSWray" ref="H158:T176" totalsRowShown="0" headerRowDxfId="915">
  <autoFilter ref="H158:T176" xr:uid="{F46BA796-562C-46B1-BB4D-16AFCAA29008}"/>
  <tableColumns count="13">
    <tableColumn id="1" xr3:uid="{1BE848EC-26E6-4F92-AFB6-48C29DE8B196}" name="Vendor"/>
    <tableColumn id="2" xr3:uid="{C71EC19C-5B21-42EA-BEC3-0C677EE90D12}" name="Monetary"/>
    <tableColumn id="3" xr3:uid="{7B80C7C7-4B2D-4AD0-9B7E-238A23CE613D}" name="Online" dataDxfId="914"/>
    <tableColumn id="4" xr3:uid="{8D989183-4320-4BD8-9A08-63A51224BB0F}" name="Newspaper" dataDxfId="913"/>
    <tableColumn id="5" xr3:uid="{EDB04CAE-0649-4B97-A55A-729677875ABB}" name="Radio/TV" dataDxfId="912"/>
    <tableColumn id="6" xr3:uid="{45690BDB-BFC6-4FD1-BD57-8B50C2089840}" name="Prints" dataDxfId="911"/>
    <tableColumn id="7" xr3:uid="{0627A054-EB31-4C48-AFA7-347776109E19}" name="Signage" dataDxfId="910"/>
    <tableColumn id="8" xr3:uid="{67B7925C-475D-4E01-9BB8-C7BCBDD58147}" name="Advertising Services" dataDxfId="909"/>
    <tableColumn id="9" xr3:uid="{709E5F76-1159-40CC-AD52-D25415CA98A1}" name="Services" dataDxfId="908"/>
    <tableColumn id="10" xr3:uid="{3DB23364-3D47-4B59-AA66-D5FBEFA6EC49}" name="Travel/Transport" dataDxfId="907"/>
    <tableColumn id="11" xr3:uid="{2417B668-7C19-4F7D-8197-F3587BD1EB6A}" name="Materials/Supplies" dataDxfId="906"/>
    <tableColumn id="12" xr3:uid="{E79C10F1-6042-459D-8DF1-39ACEDAE6615}" name="Office Space" dataDxfId="905"/>
    <tableColumn id="13" xr3:uid="{F94C5BDB-F264-4151-B92E-6B807AA632B2}" name="Fees &amp; Other" dataDxfId="90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93CFC45-1BE6-4755-BD65-DF59E23A1ADA}" name="ContSArdenSmith" displayName="ContSArdenSmith" ref="A8:F17" totalsRowShown="0" headerRowDxfId="903" tableBorderDxfId="902">
  <autoFilter ref="A8:F17" xr:uid="{95FFB10D-00E9-4C9F-969B-B52AB3BEC67A}"/>
  <tableColumns count="6">
    <tableColumn id="1" xr3:uid="{2288847E-0F37-426C-87F7-51562EA99523}" name="Contributor"/>
    <tableColumn id="2" xr3:uid="{9EC4B829-692F-4D07-860C-7156715C8515}" name="Community"/>
    <tableColumn id="3" xr3:uid="{625625C9-D654-46C0-A95C-3B6CDB57A27E}" name="Type"/>
    <tableColumn id="4" xr3:uid="{A1F0E612-BA4A-4BBA-971E-DB41387D4571}" name="Monetary"/>
    <tableColumn id="5" xr3:uid="{98B40F19-07B0-487C-88A9-53F37AF99B77}" name="Normal" dataDxfId="901"/>
    <tableColumn id="6" xr3:uid="{D58D1782-1E20-4E25-A9AB-965B49A4331F}" name="Self-Contribution" dataDxfId="900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0217FEB-8DA2-4448-A80B-B8D50C88C25D}" name="ExpSArdenSmith" displayName="ExpSArdenSmith" ref="H8:T49" totalsRowShown="0" headerRowDxfId="899" tableBorderDxfId="898">
  <autoFilter ref="H8:T49" xr:uid="{C4840808-807B-4B34-ACB6-839523238E25}"/>
  <tableColumns count="13">
    <tableColumn id="1" xr3:uid="{3EA72B56-D0A9-432D-B300-6C3B78FA8064}" name="Vendor"/>
    <tableColumn id="2" xr3:uid="{662BC59F-510F-4148-8D4A-27F7374AAD94}" name="Monetary"/>
    <tableColumn id="3" xr3:uid="{0FAF321B-0421-481A-8A9E-0CBD244452C2}" name="Online" dataDxfId="897"/>
    <tableColumn id="4" xr3:uid="{FE4F5852-C4DA-4D02-B71E-DD11F4D582CA}" name="Newspaper" dataDxfId="896"/>
    <tableColumn id="5" xr3:uid="{26AC19F7-727F-40C4-843F-EF5D5A88E158}" name="Radio/TV" dataDxfId="895"/>
    <tableColumn id="6" xr3:uid="{B48F2956-A4E8-47BC-B30F-B797E8E5A953}" name="Prints" dataDxfId="894"/>
    <tableColumn id="7" xr3:uid="{E03F5201-96D6-4293-945A-F95B4C83D091}" name="Signage" dataDxfId="893"/>
    <tableColumn id="8" xr3:uid="{14DC617F-031F-464B-AE59-4F8A5E42C6BB}" name="Advertising Services" dataDxfId="892"/>
    <tableColumn id="9" xr3:uid="{0DBAF019-C502-4791-AE9C-DD9A65D29756}" name="Services" dataDxfId="891"/>
    <tableColumn id="10" xr3:uid="{E1AB45EC-821F-46EE-977C-2826B395ECD3}" name="Travel/Transport" dataDxfId="890"/>
    <tableColumn id="11" xr3:uid="{4B5A2768-D9B5-4E63-8AB9-091C4DA02409}" name="Materials/Supplies" dataDxfId="889"/>
    <tableColumn id="12" xr3:uid="{99AA2E78-8BC2-421C-9740-0D2441010A74}" name="Office Space" dataDxfId="888"/>
    <tableColumn id="13" xr3:uid="{87BCF608-469D-4E05-9C54-5095EFDC108D}" name="Fees &amp; Other" dataDxfId="887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FBABB00-9B41-44D1-8280-C66ECCBB8B6E}" name="ContJLawrance" displayName="ContJLawrance" ref="A66:F67" totalsRowShown="0" headerRowDxfId="886">
  <autoFilter ref="A66:F67" xr:uid="{A2CBE1F8-F475-4725-92BC-C1E130B3AAC5}"/>
  <tableColumns count="6">
    <tableColumn id="1" xr3:uid="{CAD19B8E-412F-407D-B00C-EDF0F0776F43}" name="Contributor"/>
    <tableColumn id="2" xr3:uid="{76BDB18C-40F2-4E98-9384-14044D7FA8A0}" name="Community"/>
    <tableColumn id="3" xr3:uid="{83BE9DBA-B923-4579-9760-403B531F153A}" name="Type"/>
    <tableColumn id="4" xr3:uid="{A39ABA6A-569C-4D2D-82C5-493DD5ECEBB7}" name="Monetary"/>
    <tableColumn id="5" xr3:uid="{772DF172-80F0-408A-AD1A-6243A054D0D1}" name="Normal" dataDxfId="885"/>
    <tableColumn id="6" xr3:uid="{955A6507-1605-4D43-84F4-61E7F6B175D0}" name="Self-Contribution" dataDxfId="884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CEB11C2-F52B-4CA3-ACA5-584FEC252CD3}" name="ExpJLawrance" displayName="ExpJLawrance" ref="H66:T76" totalsRowShown="0" headerRowDxfId="883">
  <autoFilter ref="H66:T76" xr:uid="{9E4B9BE9-AF7F-45D2-B19D-22D502265E6C}"/>
  <tableColumns count="13">
    <tableColumn id="1" xr3:uid="{E8B3F813-DBDF-444E-B035-EA24D9DFDD76}" name="Vendor"/>
    <tableColumn id="2" xr3:uid="{39736E6E-9D7B-4D4F-9891-BAABBC649BD1}" name="Monetary"/>
    <tableColumn id="3" xr3:uid="{B6AA8A53-4102-435F-A2E4-B28B48C3222A}" name="Online" dataDxfId="882"/>
    <tableColumn id="4" xr3:uid="{5DC429F9-6BA1-4289-87D2-263BC2165EF1}" name="Newspaper" dataDxfId="881"/>
    <tableColumn id="5" xr3:uid="{197CEE6B-B881-40BC-8712-7775A0F1F597}" name="Radio/TV" dataDxfId="880"/>
    <tableColumn id="6" xr3:uid="{C3DD0DC0-D6F2-438F-91A4-5A25FAC440EB}" name="Prints" dataDxfId="879"/>
    <tableColumn id="7" xr3:uid="{5B13F53B-FEC0-4B02-991F-EA699AD1AE27}" name="Signage" dataDxfId="878"/>
    <tableColumn id="8" xr3:uid="{2CC71780-8AE9-45F1-988F-B753CBA69239}" name="Advertising Services" dataDxfId="877"/>
    <tableColumn id="9" xr3:uid="{9F5818D3-C471-4E75-93DD-2C59CB33FCC0}" name="Services" dataDxfId="876"/>
    <tableColumn id="10" xr3:uid="{49E1B2A9-4E20-4DA1-8F25-FF07500C2E6A}" name="Travel/Transport" dataDxfId="875"/>
    <tableColumn id="11" xr3:uid="{92952778-65D3-418B-9CCB-0FF7F0C4D276}" name="Materials/Supplies" dataDxfId="874"/>
    <tableColumn id="12" xr3:uid="{479487DA-C570-4406-83CE-F1BC890BC909}" name="Office Space" dataDxfId="873"/>
    <tableColumn id="13" xr3:uid="{52E5C80E-A7CC-4E89-B8BA-8D4F54C6FED4}" name="Fees &amp; Other" dataDxfId="87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205B462-1022-4FC9-AC47-654FB3034545}" name="ContKNokleby" displayName="ContKNokleby" ref="A92:F105" totalsRowShown="0" headerRowDxfId="133">
  <autoFilter ref="A92:F105" xr:uid="{E205B462-1022-4FC9-AC47-654FB3034545}"/>
  <tableColumns count="6">
    <tableColumn id="1" xr3:uid="{CB31FE25-EAF4-4E15-A27C-A314BA45C9B8}" name="Contributor"/>
    <tableColumn id="2" xr3:uid="{40BA58D9-0D82-4BB3-AF3A-CD22BD1EB8ED}" name="Community"/>
    <tableColumn id="3" xr3:uid="{CB5056E3-81D1-4B71-BEE3-4B0B1808D7A7}" name="Type"/>
    <tableColumn id="4" xr3:uid="{2F435389-5FED-4C25-9791-3F65F3210C09}" name="Monetary"/>
    <tableColumn id="5" xr3:uid="{3A6B284A-F94D-41B2-9DC9-1A5219D33E66}" name="Normal" dataDxfId="132"/>
    <tableColumn id="6" xr3:uid="{D1F752C2-58D4-47BD-9589-FC5315B5BC3C}" name="Self-Contribution" dataDxfId="131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A251733-844F-48E2-A5D9-5E557C013593}" name="ExpKNokleby" displayName="ExpKNokleby" ref="H92:T123" totalsRowShown="0" headerRowDxfId="871">
  <autoFilter ref="H92:T123" xr:uid="{CA251733-844F-48E2-A5D9-5E557C013593}"/>
  <tableColumns count="13">
    <tableColumn id="1" xr3:uid="{68062310-CBC1-458F-A68D-5F58666E5ABB}" name="Vendor"/>
    <tableColumn id="2" xr3:uid="{BF07CF55-0242-47CC-880B-95AD6D9B00E7}" name="Monetary"/>
    <tableColumn id="3" xr3:uid="{1D4522F1-6353-4F36-BDB1-9412D980CB99}" name="Online" dataDxfId="870"/>
    <tableColumn id="4" xr3:uid="{611E86B4-10AF-44DD-A5AE-4319CEE38524}" name="Newspaper" dataDxfId="869"/>
    <tableColumn id="5" xr3:uid="{641D246E-7E56-428F-B9D9-8DCC794EE149}" name="Radio/TV" dataDxfId="868"/>
    <tableColumn id="6" xr3:uid="{50FEFE52-AE3C-4C23-838B-3A708FDD84DE}" name="Prints" dataDxfId="867"/>
    <tableColumn id="7" xr3:uid="{AF0D57CE-2B0F-4DD4-A48B-5357A9193F0B}" name="Signage" dataDxfId="866"/>
    <tableColumn id="8" xr3:uid="{AA9F9F98-82F6-479B-B750-AC009743E5D5}" name="Advertising Services" dataDxfId="865"/>
    <tableColumn id="9" xr3:uid="{75295B15-1F97-4456-851F-BB246A387AF8}" name="Services" dataDxfId="864"/>
    <tableColumn id="10" xr3:uid="{38FCBF57-C551-447A-855C-D079417A7C16}" name="Travel/Transport" dataDxfId="863"/>
    <tableColumn id="11" xr3:uid="{845D73F5-520B-4666-A25E-1869DB65F1FC}" name="Materials/Supplies" dataDxfId="862"/>
    <tableColumn id="12" xr3:uid="{78E07126-22AA-4515-BDB1-61E417C2173F}" name="Office Space" dataDxfId="861"/>
    <tableColumn id="13" xr3:uid="{F7A00F75-8C34-4ED5-89A3-FBE52E821267}" name="Fees &amp; Other" dataDxfId="860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2045946C-E38A-4343-A190-2545BAC9C872}" name="ContKReid" displayName="ContKReid" ref="A139:F207" totalsRowShown="0" headerRowDxfId="859">
  <autoFilter ref="A139:F207" xr:uid="{2045946C-E38A-4343-A190-2545BAC9C872}"/>
  <tableColumns count="6">
    <tableColumn id="1" xr3:uid="{A31E7FCC-474C-49DA-BA10-6F1263292A93}" name="Contributor"/>
    <tableColumn id="2" xr3:uid="{68B2F73C-4498-4C25-BBFD-54B2D4909156}" name="Community"/>
    <tableColumn id="3" xr3:uid="{CD739D1F-EDA3-42D0-9B70-ACBC6C933B13}" name="Type"/>
    <tableColumn id="4" xr3:uid="{4E4DACEF-8A0A-4746-A0F0-33F58489749A}" name="Monetary"/>
    <tableColumn id="5" xr3:uid="{C05517EA-B77F-4DCA-957A-470E136ED71A}" name="Normal" dataDxfId="858"/>
    <tableColumn id="6" xr3:uid="{5C836D11-25F8-48B4-B96C-A67B4EE73A4F}" name="Self-Contribution" dataDxfId="857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B80A13E6-49CE-4290-9E7E-62FB11AFD3C7}" name="ExpKReid" displayName="ExpKReid" ref="H139:T172" totalsRowShown="0" headerRowDxfId="856">
  <autoFilter ref="H139:T172" xr:uid="{B80A13E6-49CE-4290-9E7E-62FB11AFD3C7}"/>
  <tableColumns count="13">
    <tableColumn id="1" xr3:uid="{69862F40-9FBF-431F-B80E-F714950F984B}" name="Vendor"/>
    <tableColumn id="2" xr3:uid="{71CA1CFD-0D28-4510-B58E-4C0381C076C1}" name="Monetary"/>
    <tableColumn id="3" xr3:uid="{D9621A6F-6C57-491A-BB6D-CDFCE265B823}" name="Online" dataDxfId="855"/>
    <tableColumn id="4" xr3:uid="{342A4A04-5225-4A88-A3B5-D740CFFC5996}" name="Newspaper" dataDxfId="854"/>
    <tableColumn id="5" xr3:uid="{A20205D7-1D2D-48D2-8642-96E09ACCD41E}" name="Radio/TV" dataDxfId="853"/>
    <tableColumn id="6" xr3:uid="{FF99D38C-8C4A-401F-9976-57A9C04AA2D9}" name="Prints" dataDxfId="852"/>
    <tableColumn id="7" xr3:uid="{10DA0EA4-BCCA-4311-BDDA-3F884032D36D}" name="Signage" dataDxfId="851"/>
    <tableColumn id="8" xr3:uid="{ECA00EEC-F412-4EEE-B09F-84A3799F52F8}" name="Advertising Services" dataDxfId="850"/>
    <tableColumn id="9" xr3:uid="{E23748E3-E8FA-46DF-A5DC-ADC003C11027}" name="Services" dataDxfId="849"/>
    <tableColumn id="10" xr3:uid="{9DDCD3E8-D9ED-4747-843D-627C02AE3705}" name="Travel/Transport" dataDxfId="848"/>
    <tableColumn id="11" xr3:uid="{EC0C51B4-85AB-435F-81A3-504F1E4BD1AE}" name="Materials/Supplies" dataDxfId="847"/>
    <tableColumn id="12" xr3:uid="{B54FF9A1-C18D-47E8-BB52-DF55BA197D20}" name="Office Space" dataDxfId="846"/>
    <tableColumn id="13" xr3:uid="{2B05FF51-2BF8-45E2-951D-C06C6CFFCE8E}" name="Fees &amp; Other" dataDxfId="845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CE10BD9-8BDD-490E-AD9A-63F433D8A991}" name="ContGMcMeekin" displayName="ContGMcMeekin" ref="A8:F9" totalsRowShown="0" headerRowDxfId="844" tableBorderDxfId="843">
  <autoFilter ref="A8:F9" xr:uid="{95FFB10D-00E9-4C9F-969B-B52AB3BEC67A}"/>
  <tableColumns count="6">
    <tableColumn id="1" xr3:uid="{657FCD6E-A4B0-4152-8BCE-E116C330AB54}" name="Contributor"/>
    <tableColumn id="2" xr3:uid="{548839D3-E36D-49C2-B395-B0FFFA23A86B}" name="Community"/>
    <tableColumn id="3" xr3:uid="{B5A217CF-B596-4CE0-B6D7-FE808709ADD4}" name="Type"/>
    <tableColumn id="4" xr3:uid="{3B164660-3A0F-430F-97B6-5E8E68EF4492}" name="Monetary"/>
    <tableColumn id="5" xr3:uid="{89CC9C3C-C0A5-4141-B4C5-EB7D21B12331}" name="Normal" dataDxfId="842"/>
    <tableColumn id="6" xr3:uid="{53C459A0-2CAA-42B5-B3CF-786A709C7B2B}" name="Self-Contribution" dataDxfId="8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2B072AB-DA1F-478C-868A-33263A1BE73F}" name="ContRBonnetrouge" displayName="ContRBonnetrouge" ref="A8:F10" totalsRowShown="0" headerRowDxfId="1077" dataDxfId="1076" tableBorderDxfId="1075">
  <autoFilter ref="A8:F10" xr:uid="{95FFB10D-00E9-4C9F-969B-B52AB3BEC67A}"/>
  <tableColumns count="6">
    <tableColumn id="1" xr3:uid="{BA485B56-E7B4-4DBB-AC8A-FECD2B05B317}" name="Contributor" dataDxfId="1074"/>
    <tableColumn id="2" xr3:uid="{28BD20AD-432C-4631-9962-59446DE9140F}" name="Community" dataDxfId="1073"/>
    <tableColumn id="3" xr3:uid="{1DB020F5-AB39-4CB2-B628-5FC8C5D02E13}" name="Type" dataDxfId="1072"/>
    <tableColumn id="4" xr3:uid="{09EBC57E-B571-4352-BAF7-D1CA3CCE3169}" name="Monetary" dataDxfId="1071"/>
    <tableColumn id="5" xr3:uid="{368E50C5-2529-4C2C-B1BB-B77731B0A7D4}" name="Normal" dataDxfId="1070"/>
    <tableColumn id="6" xr3:uid="{1B2D4E1B-243E-4E21-AA96-0882F0CB4B98}" name="Self-Contribution" dataDxfId="1069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C1DE31E-04FB-4AC8-9E4A-FBAB6CB1F8CB}" name="ExpGMcMeekin" displayName="ExpGMcMeekin" ref="H8:T9" totalsRowShown="0" headerRowDxfId="840" tableBorderDxfId="839">
  <autoFilter ref="H8:T9" xr:uid="{C4840808-807B-4B34-ACB6-839523238E25}"/>
  <tableColumns count="13">
    <tableColumn id="1" xr3:uid="{F73CA710-388F-43D4-98E2-9DFA3DB7BDAD}" name="Vendor"/>
    <tableColumn id="2" xr3:uid="{198B69AD-4147-4BD5-AA92-EB529252FB62}" name="Monetary"/>
    <tableColumn id="3" xr3:uid="{E044F68D-22C5-430A-9AE6-AB07AE5452DD}" name="Online" dataDxfId="838"/>
    <tableColumn id="4" xr3:uid="{62F6444F-09E9-499C-BA7F-B0977B7638F1}" name="Newspaper" dataDxfId="837"/>
    <tableColumn id="5" xr3:uid="{9C87ED86-9CD3-43E5-BB58-A87EDCEE3215}" name="Radio/TV" dataDxfId="836"/>
    <tableColumn id="6" xr3:uid="{B9010D0E-767A-44E9-B504-3028BE565B73}" name="Prints" dataDxfId="835"/>
    <tableColumn id="7" xr3:uid="{E1A5EC92-A65F-45CC-B051-21399D16DE8A}" name="Signage" dataDxfId="834"/>
    <tableColumn id="8" xr3:uid="{7063C7C0-220D-4EDB-853F-3256B87E4492}" name="Advertising Services" dataDxfId="833"/>
    <tableColumn id="9" xr3:uid="{1EA6F071-7088-4629-8DB5-2144DD549D12}" name="Services" dataDxfId="832"/>
    <tableColumn id="10" xr3:uid="{6A3111BB-9472-4088-9DA7-CF9F855D62A8}" name="Travel/Transport" dataDxfId="831"/>
    <tableColumn id="11" xr3:uid="{93C97ED8-A490-405D-8438-E6FB95353CC4}" name="Materials/Supplies" dataDxfId="830"/>
    <tableColumn id="12" xr3:uid="{BE02FA69-AE39-47E8-8A93-CFCCFDDD7E82}" name="Office Space" dataDxfId="829"/>
    <tableColumn id="13" xr3:uid="{F13D5A06-6195-4907-84DD-44413378B8F4}" name="Fees &amp; Other" dataDxfId="828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BD101D6-9335-4E7E-8702-1F0C4950A17A}" name="ContRJSimpson" displayName="ContRJSimpson" ref="A25:F27" totalsRowShown="0" headerRowDxfId="827">
  <autoFilter ref="A25:F27" xr:uid="{A2CBE1F8-F475-4725-92BC-C1E130B3AAC5}"/>
  <tableColumns count="6">
    <tableColumn id="1" xr3:uid="{CEC4BE28-D657-4F4D-BBC9-E96CB1D133C5}" name="Contributor"/>
    <tableColumn id="2" xr3:uid="{6BC5F83C-1ACD-4750-8C55-FA4862562B75}" name="Community"/>
    <tableColumn id="3" xr3:uid="{5CA1A156-4DA1-40F9-852B-928A2337C5DE}" name="Type"/>
    <tableColumn id="4" xr3:uid="{A0797CD2-1E26-4148-96BF-F2C3D9DA3057}" name="Monetary"/>
    <tableColumn id="5" xr3:uid="{F5090CB2-1120-4DC6-A16A-2A2C74A77126}" name="Normal" dataDxfId="826"/>
    <tableColumn id="6" xr3:uid="{B48B073A-7C39-433A-95CD-F60FAA5A3CC1}" name="Self-Contribution" dataDxfId="825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25F7EDA-D235-4F7D-9E31-DAB334BD4295}" name="ExpRJSimpson" displayName="ExpRJSimpson" ref="H25:T37" totalsRowShown="0" headerRowDxfId="824">
  <autoFilter ref="H25:T37" xr:uid="{9E4B9BE9-AF7F-45D2-B19D-22D502265E6C}"/>
  <tableColumns count="13">
    <tableColumn id="1" xr3:uid="{674E4A00-9851-4D76-A841-A442E432E81F}" name="Vendor"/>
    <tableColumn id="2" xr3:uid="{C40B02E3-6C60-4282-9C41-DF0C2BA8286C}" name="Monetary"/>
    <tableColumn id="3" xr3:uid="{7CB4E2A9-12E6-4421-A418-B99CBA948FA5}" name="Online" dataDxfId="823"/>
    <tableColumn id="4" xr3:uid="{FA3F86E2-55A7-4318-BA1C-60E2BF252C44}" name="Newspaper" dataDxfId="822"/>
    <tableColumn id="5" xr3:uid="{A02EF9E2-59AF-46F0-852B-20C1DA70BBE6}" name="Radio/TV" dataDxfId="821"/>
    <tableColumn id="6" xr3:uid="{03353476-FA5E-4CF0-B50B-B07BF29E521D}" name="Prints" dataDxfId="820"/>
    <tableColumn id="7" xr3:uid="{64F38092-D6E2-44ED-8C3E-0132E5A039E5}" name="Signage" dataDxfId="819"/>
    <tableColumn id="8" xr3:uid="{838693A8-7181-490D-BD87-FBDB72DBD9D0}" name="Advertising Services" dataDxfId="818"/>
    <tableColumn id="9" xr3:uid="{DA2F253F-578A-4D2D-AC04-EBDF32AA1D46}" name="Services" dataDxfId="817"/>
    <tableColumn id="10" xr3:uid="{80D202B6-DCC5-4B09-8E4C-BDB64D96A206}" name="Travel/Transport" dataDxfId="816"/>
    <tableColumn id="11" xr3:uid="{9F8736B0-4AFB-4A06-B8C3-5BB93B1AAEB0}" name="Materials/Supplies" dataDxfId="815"/>
    <tableColumn id="12" xr3:uid="{D3D471D8-D8C9-41A5-918F-008507A8C159}" name="Office Space" dataDxfId="814"/>
    <tableColumn id="13" xr3:uid="{24C93E04-1C69-4B23-9E37-B2BC5F08D9D8}" name="Fees &amp; Other" dataDxfId="81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1B31853-660D-4B4D-BA43-0E952FAE9530}" name="ExpMWallington" displayName="ExpMWallington" ref="H53:T60" totalsRowShown="0" headerRowDxfId="812">
  <autoFilter ref="H53:T60" xr:uid="{F1B31853-660D-4B4D-BA43-0E952FAE9530}"/>
  <tableColumns count="13">
    <tableColumn id="1" xr3:uid="{EA2534C1-5A0D-42F2-84D6-3F0B437E82D3}" name="Vendor"/>
    <tableColumn id="2" xr3:uid="{E9F5C6FA-4178-451F-A0E5-BF0841E471D7}" name="Monetary"/>
    <tableColumn id="3" xr3:uid="{BA688558-7B97-41D1-9507-8849A94A21DE}" name="Online" dataDxfId="811"/>
    <tableColumn id="4" xr3:uid="{31C2C67C-C06B-4DCC-BC6D-0362BC37D82A}" name="Newspaper" dataDxfId="810"/>
    <tableColumn id="5" xr3:uid="{C98A6D2B-8AF3-4C8D-8107-7249D4CDA496}" name="Radio/TV" dataDxfId="809"/>
    <tableColumn id="6" xr3:uid="{CA93F589-2077-42F3-B681-1BA39A59D491}" name="Prints" dataDxfId="808"/>
    <tableColumn id="7" xr3:uid="{0C2E341D-AFBC-4BA1-857D-51F877CD2C09}" name="Signage" dataDxfId="807"/>
    <tableColumn id="8" xr3:uid="{6BECAC9E-3A9E-43F2-9EDC-47C6B95CF9B8}" name="Advertising Services" dataDxfId="806"/>
    <tableColumn id="9" xr3:uid="{31B53B34-15A1-4EE4-A5DD-6B2DC62043D8}" name="Services" dataDxfId="805"/>
    <tableColumn id="10" xr3:uid="{B4BFACDE-B0E7-45F1-A3C9-39E24F3900A3}" name="Travel/Transport" dataDxfId="804"/>
    <tableColumn id="11" xr3:uid="{20BF032C-9168-47BB-80D7-9A0022C374DE}" name="Materials/Supplies" dataDxfId="803"/>
    <tableColumn id="12" xr3:uid="{06E8AE0B-A977-4FBB-A69C-E4A59739E117}" name="Office Space" dataDxfId="802"/>
    <tableColumn id="13" xr3:uid="{C24BBB19-E244-4868-953E-D155D87796A7}" name="Fees &amp; Other" dataDxfId="801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EBDB1F9-8967-4623-ABCC-56137F394350}" name="ContMWallington" displayName="ContMWallington" ref="A53:F54" totalsRowShown="0" headerRowDxfId="800">
  <autoFilter ref="A53:F54" xr:uid="{EEBDB1F9-8967-4623-ABCC-56137F394350}"/>
  <tableColumns count="6">
    <tableColumn id="1" xr3:uid="{24B10628-FCB0-419A-95CC-46DDCAD75556}" name="Contributor"/>
    <tableColumn id="2" xr3:uid="{B5B526F3-86A6-4C5D-BC9A-721540EEE0BF}" name="Community"/>
    <tableColumn id="3" xr3:uid="{7F45278B-5E6A-4C07-B378-0C12101D8006}" name="Type"/>
    <tableColumn id="4" xr3:uid="{C3C99300-7CC5-482F-87C6-5170145FF960}" name="Monetary"/>
    <tableColumn id="5" xr3:uid="{3C4C5E38-266D-48DC-9C1F-5600E65B2327}" name="Normal" dataDxfId="799"/>
    <tableColumn id="6" xr3:uid="{97F4FFE3-D99E-4B2A-898F-9761011EF56E}" name="Self-Contribution" dataDxfId="798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5629D65-056A-4FE2-880C-210F356BB0F0}" name="ExpHWiedemann" displayName="ExpHWiedemann" ref="H76:T81" totalsRowShown="0" headerRowDxfId="797">
  <autoFilter ref="H76:T81" xr:uid="{95629D65-056A-4FE2-880C-210F356BB0F0}"/>
  <tableColumns count="13">
    <tableColumn id="1" xr3:uid="{4DE55525-33C7-46B9-AC55-8CEEA59F7EBE}" name="Vendor"/>
    <tableColumn id="2" xr3:uid="{D0AAA304-C4D0-4A6C-9CA0-762003B46035}" name="Monetary"/>
    <tableColumn id="3" xr3:uid="{7B12AB45-780F-4EC8-8809-5151C7F1470A}" name="Online" dataDxfId="796"/>
    <tableColumn id="4" xr3:uid="{B4123703-8E27-4316-AF59-FCE60D999D2E}" name="Newspaper" dataDxfId="795"/>
    <tableColumn id="5" xr3:uid="{55A1025C-DD1F-4719-BB67-C5BCBCF7F63C}" name="Radio/TV" dataDxfId="794"/>
    <tableColumn id="6" xr3:uid="{4B7957F9-D462-4534-A2C0-5858A81B15FC}" name="Prints" dataDxfId="793"/>
    <tableColumn id="7" xr3:uid="{EE88F94B-2B09-4666-A0D0-CB95EE610B77}" name="Signage" dataDxfId="792"/>
    <tableColumn id="8" xr3:uid="{BE656955-15C1-42B6-83BF-712287A34D2F}" name="Advertising Services" dataDxfId="791"/>
    <tableColumn id="9" xr3:uid="{6A2BB528-6739-4C1D-85FE-614F3CD4933F}" name="Services" dataDxfId="790"/>
    <tableColumn id="10" xr3:uid="{1EE1EBD7-4FE9-4AE2-8342-49E9F2B973BD}" name="Travel/Transport" dataDxfId="789"/>
    <tableColumn id="11" xr3:uid="{C05C5A50-C2D3-400F-B9CB-D74EA45FBA60}" name="Materials/Supplies" dataDxfId="788"/>
    <tableColumn id="12" xr3:uid="{B6FD9431-EE6D-4118-AABA-7FA4D43C4DAA}" name="Office Space" dataDxfId="787"/>
    <tableColumn id="13" xr3:uid="{B946EA25-B42D-467C-8946-06B384BA6142}" name="Fees &amp; Other" dataDxfId="786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D151352-018B-401A-94D3-2FA18475188B}" name="ContHWiedemann" displayName="ContHWiedemann" ref="A76:F77" totalsRowShown="0" headerRowDxfId="785">
  <autoFilter ref="A76:F77" xr:uid="{4D151352-018B-401A-94D3-2FA18475188B}"/>
  <tableColumns count="6">
    <tableColumn id="1" xr3:uid="{A15D0AFA-BC9B-4488-B1CF-85121F9DF643}" name="Contributor"/>
    <tableColumn id="2" xr3:uid="{1DFFA308-F9B1-4A16-8364-80BB9E19A9B5}" name="Community"/>
    <tableColumn id="3" xr3:uid="{CF5B5EB1-BCC8-4B8C-85BA-B2470D8D7A8C}" name="Type"/>
    <tableColumn id="4" xr3:uid="{D52D8622-937D-4B9A-BD03-0D525EA6F5D7}" name="Monetary"/>
    <tableColumn id="5" xr3:uid="{8A4AF487-A47B-43DA-B7D5-9747CF7ACCED}" name="Normal" dataDxfId="784"/>
    <tableColumn id="6" xr3:uid="{84AA3B97-DDE9-4A3D-99C0-025EC43D4B5E}" name="Self-Contribution" dataDxfId="783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E92AA97-22EA-4E7F-B70E-087E7370FD45}" name="ContVMcKay" displayName="ContVMcKay" ref="A8:F14" totalsRowShown="0" headerRowDxfId="782" tableBorderDxfId="781">
  <autoFilter ref="A8:F14" xr:uid="{95FFB10D-00E9-4C9F-969B-B52AB3BEC67A}"/>
  <tableColumns count="6">
    <tableColumn id="1" xr3:uid="{BC7F565D-3ACD-4F98-B96A-AB15C6A5D146}" name="Contributor"/>
    <tableColumn id="2" xr3:uid="{5389DE5A-DC75-4B17-9179-5F3F6335BD4B}" name="Community"/>
    <tableColumn id="3" xr3:uid="{4571F0D3-6290-45AF-9967-4ABD91939464}" name="Type"/>
    <tableColumn id="4" xr3:uid="{CEADA303-1A78-47F0-B916-87FD93CF7582}" name="Monetary"/>
    <tableColumn id="5" xr3:uid="{1D9E50D0-5441-42E2-9280-35FDCCAB5457}" name="Normal" dataDxfId="780"/>
    <tableColumn id="6" xr3:uid="{2C6B50B0-A670-4664-962C-3A1375DF3C50}" name="Self-Contribution" dataDxfId="779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710D267-5422-43E9-8DF0-46BB5900B00B}" name="ExpVMcKay" displayName="ExpVMcKay" ref="H8:T19" totalsRowShown="0" headerRowDxfId="778" tableBorderDxfId="777">
  <autoFilter ref="H8:T19" xr:uid="{C4840808-807B-4B34-ACB6-839523238E25}"/>
  <tableColumns count="13">
    <tableColumn id="1" xr3:uid="{652F36AE-46E7-40C8-B226-C33609C039C4}" name="Vendor"/>
    <tableColumn id="2" xr3:uid="{37AC1D9B-A227-4F5B-8CEA-820829A3E8DB}" name="Monetary"/>
    <tableColumn id="3" xr3:uid="{E591D57A-6561-45DA-B9E4-67B140165526}" name="Online" dataDxfId="776"/>
    <tableColumn id="4" xr3:uid="{B3401B93-DD32-4258-9F72-16D5D14524C7}" name="Newspaper" dataDxfId="775"/>
    <tableColumn id="5" xr3:uid="{9249277A-19C5-4FA5-9B12-B159FA8CFF6B}" name="Radio/TV" dataDxfId="774"/>
    <tableColumn id="6" xr3:uid="{F78CB3DD-0552-465E-9FB6-9CB48EEF5EC6}" name="Prints" dataDxfId="773"/>
    <tableColumn id="7" xr3:uid="{5074B2B4-8253-4033-9E3E-07C4F452ED43}" name="Signage" dataDxfId="772"/>
    <tableColumn id="8" xr3:uid="{B66AF7B1-4DE1-4D84-A5E2-7297840571F8}" name="Advertising Services" dataDxfId="771"/>
    <tableColumn id="9" xr3:uid="{F9CE6C2E-BB32-41EC-AB42-4331122830BC}" name="Services" dataDxfId="770"/>
    <tableColumn id="10" xr3:uid="{788E8FC6-599A-45F9-B75A-40BFB5E53A5C}" name="Travel/Transport" dataDxfId="769"/>
    <tableColumn id="11" xr3:uid="{D37C7B23-F6D4-4459-A505-387EC5D803D0}" name="Materials/Supplies" dataDxfId="768"/>
    <tableColumn id="12" xr3:uid="{FCB3CCA0-23C6-4FA3-8141-8C0083DA289C}" name="Office Space" dataDxfId="767"/>
    <tableColumn id="13" xr3:uid="{7F74D961-C059-415E-8A36-35E87D962C45}" name="Fees &amp; Other" dataDxfId="766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E84006D-C10E-4A10-8F6D-2785AF72F267}" name="ContWSchumann" displayName="ContWSchumann" ref="A35:F46" totalsRowShown="0" headerRowDxfId="765">
  <autoFilter ref="A35:F46" xr:uid="{A2CBE1F8-F475-4725-92BC-C1E130B3AAC5}"/>
  <tableColumns count="6">
    <tableColumn id="1" xr3:uid="{F2CFB583-71D9-4115-ACD6-6C60AC157F63}" name="Contributor"/>
    <tableColumn id="2" xr3:uid="{6F391531-39C8-43EB-B339-1B4D02A55640}" name="Community"/>
    <tableColumn id="3" xr3:uid="{27404BCF-396A-45EB-851A-BBF9E17334CB}" name="Type"/>
    <tableColumn id="4" xr3:uid="{A11487EE-7EAA-4234-A2C9-4DC2CE3FE65B}" name="Monetary"/>
    <tableColumn id="5" xr3:uid="{0BCECFAF-E6F1-41C5-81D6-5ABF8FC4907D}" name="Normal" dataDxfId="764"/>
    <tableColumn id="6" xr3:uid="{02936C42-DF2C-4651-A5D7-7A1B61A4B538}" name="Self-Contribution" dataDxfId="76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7F45823-217E-42D5-BAF4-89D2AC0ED561}" name="ExpRBonnetrouge" displayName="ExpRBonnetrouge" ref="H8:T15" totalsRowShown="0" headerRowDxfId="1068" dataDxfId="1067" tableBorderDxfId="1066">
  <autoFilter ref="H8:T15" xr:uid="{C4840808-807B-4B34-ACB6-839523238E25}"/>
  <tableColumns count="13">
    <tableColumn id="1" xr3:uid="{8F4BC931-4F2C-48A5-8112-D6DCA0F9218B}" name="Vendor" dataDxfId="1065"/>
    <tableColumn id="2" xr3:uid="{1E21EBCB-0FE0-455C-8882-58113CB976DC}" name="Monetary" dataDxfId="1064"/>
    <tableColumn id="3" xr3:uid="{22F19A72-815A-41F3-BD4D-E8AD4B3FAF18}" name="Online" dataDxfId="1063"/>
    <tableColumn id="4" xr3:uid="{010DAAA2-F71A-49C7-A6A0-99194D50CB08}" name="Newspaper" dataDxfId="1062"/>
    <tableColumn id="5" xr3:uid="{F4DCC1A1-780A-4968-9284-B3D2CA375600}" name="Radio/TV" dataDxfId="1061"/>
    <tableColumn id="6" xr3:uid="{1D702340-2AE9-4D36-B2A9-A70FE03A1288}" name="Prints" dataDxfId="1060"/>
    <tableColumn id="7" xr3:uid="{6B23FD53-E81A-4942-8DF4-152088FAC8AC}" name="Signage" dataDxfId="1059"/>
    <tableColumn id="8" xr3:uid="{91BC12E3-9CDD-4447-83E1-7FD79637107B}" name="Advertising Services" dataDxfId="1058"/>
    <tableColumn id="9" xr3:uid="{C90956DE-29AE-4A11-B7B1-9D4F4407CCA2}" name="Services" dataDxfId="1057"/>
    <tableColumn id="10" xr3:uid="{123DF1B9-B7EF-43D9-A515-AC4FEE5C0F63}" name="Travel/Transport" dataDxfId="1056"/>
    <tableColumn id="11" xr3:uid="{B8EF3EED-1BEF-46A3-BB5C-29C022AAB2DC}" name="Materials/Supplies" dataDxfId="1055"/>
    <tableColumn id="12" xr3:uid="{20AF67A9-C8BC-425C-A51A-6410DD4080C4}" name="Office Space" dataDxfId="1054"/>
    <tableColumn id="13" xr3:uid="{27B286F4-BCAA-48D3-803F-EE682C513B8F}" name="Fees &amp; Other" dataDxfId="1053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082DEAE-979A-4AF6-BE50-3B708616C4C3}" name="ExpWSchumann" displayName="ExpWSchumann" ref="H35:T49" totalsRowShown="0" headerRowDxfId="762">
  <autoFilter ref="H35:T49" xr:uid="{9E4B9BE9-AF7F-45D2-B19D-22D502265E6C}"/>
  <tableColumns count="13">
    <tableColumn id="1" xr3:uid="{47D477AE-7113-491D-9669-90D7253B6636}" name="Vendor"/>
    <tableColumn id="2" xr3:uid="{78C3C946-7006-4B13-AC85-8B724A00BBDF}" name="Monetary"/>
    <tableColumn id="3" xr3:uid="{F280AE96-729D-4BAB-94F8-24B03662DCD7}" name="Online" dataDxfId="761"/>
    <tableColumn id="4" xr3:uid="{AC254E7A-1C82-4532-AC0C-3572F1CEA523}" name="Newspaper" dataDxfId="760"/>
    <tableColumn id="5" xr3:uid="{958394D0-53DA-4491-AA01-588A1C699AF5}" name="Radio/TV" dataDxfId="759"/>
    <tableColumn id="6" xr3:uid="{CD33370E-DE45-4990-9B87-883F7533196D}" name="Prints" dataDxfId="758"/>
    <tableColumn id="7" xr3:uid="{145DB39D-E7C1-4D70-A7BC-D0B2CE54F2B5}" name="Signage" dataDxfId="757"/>
    <tableColumn id="8" xr3:uid="{9DB9C5FF-62E4-443A-8108-5E940947373D}" name="Advertising Services" dataDxfId="756"/>
    <tableColumn id="9" xr3:uid="{EB905BF0-6483-49F4-8950-C6D25D272D8E}" name="Services" dataDxfId="755"/>
    <tableColumn id="10" xr3:uid="{ED2ED2D4-2E2E-4C04-93B3-E732E49EE3DF}" name="Travel/Transport" dataDxfId="754"/>
    <tableColumn id="11" xr3:uid="{CA5E6090-1CF0-46BA-8B64-CBB1A12B3F18}" name="Materials/Supplies" dataDxfId="753"/>
    <tableColumn id="12" xr3:uid="{AB8D728F-A025-44B5-B60D-4B24D9284047}" name="Office Space" dataDxfId="752"/>
    <tableColumn id="13" xr3:uid="{5BAA348B-6D4A-43C0-94C0-4DBA52DCCC58}" name="Fees &amp; Other" dataDxfId="751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6FF07AD-F5EB-4EF0-82A9-CA2B144ADE3B}" name="ContRSimpson" displayName="ContRSimpson" ref="A65:F71" totalsRowShown="0" headerRowDxfId="750">
  <autoFilter ref="A65:F71" xr:uid="{C6FF07AD-F5EB-4EF0-82A9-CA2B144ADE3B}"/>
  <tableColumns count="6">
    <tableColumn id="1" xr3:uid="{7783F115-DECA-4494-960F-EE44F6975F99}" name="Contributor"/>
    <tableColumn id="2" xr3:uid="{FB8F5A0D-AB01-42C4-AD1E-ED3B81220C04}" name="Community"/>
    <tableColumn id="3" xr3:uid="{F866375C-9AB4-4439-BB23-221B2C8F47E1}" name="Type"/>
    <tableColumn id="4" xr3:uid="{9812E997-2E8E-4CEB-9157-63E03DA6024D}" name="Monetary"/>
    <tableColumn id="5" xr3:uid="{56C45BD7-209F-4118-BD5D-804DAA800739}" name="Normal" dataDxfId="749"/>
    <tableColumn id="6" xr3:uid="{DA8D6E5B-8D4E-442C-89D8-E7EA99BD3C0B}" name="Self-Contribution" dataDxfId="748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F4BD02D-611B-4689-896A-BDCD964D9D4D}" name="ExpRSimpson" displayName="ExpRSimpson" ref="H65:T70" totalsRowShown="0" headerRowDxfId="747">
  <autoFilter ref="H65:T70" xr:uid="{CF4BD02D-611B-4689-896A-BDCD964D9D4D}"/>
  <tableColumns count="13">
    <tableColumn id="1" xr3:uid="{3A3A1A8D-9376-43CD-91C9-B12E36AE76C9}" name="Vendor"/>
    <tableColumn id="2" xr3:uid="{06BFF103-58BB-4F71-AF56-AFCEBDD68D0E}" name="Monetary"/>
    <tableColumn id="3" xr3:uid="{EB9DECD8-3281-454D-9959-099ABEF067BC}" name="Online" dataDxfId="746"/>
    <tableColumn id="4" xr3:uid="{DFB459E9-1898-42B4-B4E1-422BB8A768EA}" name="Newspaper" dataDxfId="745"/>
    <tableColumn id="5" xr3:uid="{208D3612-D4BB-47B8-BC96-2D9682693CF0}" name="Radio/TV" dataDxfId="744"/>
    <tableColumn id="6" xr3:uid="{B2C5E91D-AB85-49B3-8A4A-D5B6A6A5BD98}" name="Prints" dataDxfId="743"/>
    <tableColumn id="7" xr3:uid="{4760AA0B-1DED-44D3-BCE7-4B860BB4BCB2}" name="Signage" dataDxfId="742"/>
    <tableColumn id="8" xr3:uid="{2AD2CBC9-7370-43FC-BE6E-A2ACFF4818F1}" name="Advertising Services" dataDxfId="741"/>
    <tableColumn id="9" xr3:uid="{E8166192-6976-489D-8826-68A6F93FFB56}" name="Services" dataDxfId="740"/>
    <tableColumn id="10" xr3:uid="{486FC367-DA66-4F30-9179-5EFB61E2F08B}" name="Travel/Transport" dataDxfId="739"/>
    <tableColumn id="11" xr3:uid="{79773DE2-1E93-43A2-99B9-4DEC534840DA}" name="Materials/Supplies" dataDxfId="738"/>
    <tableColumn id="12" xr3:uid="{10114EC7-C30C-48E7-8D1F-FA76FA9A9773}" name="Office Space" dataDxfId="737"/>
    <tableColumn id="13" xr3:uid="{688ADF9B-A3E8-406F-8DB1-A80BCF19513E}" name="Fees &amp; Other" dataDxfId="736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738B4F11-5C3D-4BB7-B3DB-1575EA86EE9C}" name="ContDArchie" displayName="ContDArchie" ref="A8:F16" totalsRowShown="0" headerRowDxfId="735" tableBorderDxfId="734">
  <autoFilter ref="A8:F16" xr:uid="{95FFB10D-00E9-4C9F-969B-B52AB3BEC67A}"/>
  <tableColumns count="6">
    <tableColumn id="1" xr3:uid="{BBFFA10F-2659-48A1-A5DA-EBE648F995A9}" name="Contributor"/>
    <tableColumn id="2" xr3:uid="{35DECBBF-84E6-44C2-9DEA-8824C2C2882A}" name="Community"/>
    <tableColumn id="3" xr3:uid="{E79EF9DB-A241-4835-AAB9-69504878675E}" name="Type"/>
    <tableColumn id="4" xr3:uid="{E75ED21C-383A-422B-A087-E241EF7B115A}" name="Monetary"/>
    <tableColumn id="5" xr3:uid="{A69C348B-00F8-4D3D-8ECE-C83280A78F15}" name="Normal" dataDxfId="733"/>
    <tableColumn id="6" xr3:uid="{76872F28-8B7E-489C-8804-448358A4C011}" name="Self-Contribution" dataDxfId="732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B239478-0578-4EBD-A1A0-4A1F8A111A47}" name="ExpDArchie" displayName="ExpDArchie" ref="H8:T25" totalsRowShown="0" headerRowDxfId="731" tableBorderDxfId="730">
  <autoFilter ref="H8:T25" xr:uid="{C4840808-807B-4B34-ACB6-839523238E25}"/>
  <tableColumns count="13">
    <tableColumn id="1" xr3:uid="{0229A929-A935-47EA-9DD4-946E4CBB6CC5}" name="Vendor"/>
    <tableColumn id="2" xr3:uid="{9AA2E6F9-C002-455B-A132-E2A016D58C03}" name="Monetary"/>
    <tableColumn id="3" xr3:uid="{5B51A8CB-FED1-498A-8A22-9DF984CAC25E}" name="Online" dataDxfId="729"/>
    <tableColumn id="4" xr3:uid="{C9C5720F-D465-47EB-ACD8-6E3D8DD493FD}" name="Newspaper" dataDxfId="728"/>
    <tableColumn id="5" xr3:uid="{62432396-7DCB-42CF-91A7-1FCDAB94F02E}" name="Radio/TV" dataDxfId="727"/>
    <tableColumn id="6" xr3:uid="{31DB842E-B141-4E0C-A0ED-4504F72D77DC}" name="Prints" dataDxfId="726"/>
    <tableColumn id="7" xr3:uid="{E67DB801-86A1-4769-A824-87DCB79E3A08}" name="Signage" dataDxfId="725"/>
    <tableColumn id="8" xr3:uid="{E44B1BB8-86DD-4132-AF30-A7770E43FD4C}" name="Advertising Services" dataDxfId="724"/>
    <tableColumn id="9" xr3:uid="{79C2B564-2E73-495E-91C3-60334AC7CD95}" name="Services" dataDxfId="723"/>
    <tableColumn id="10" xr3:uid="{11889270-9A46-47B7-90C3-4C9695B352B2}" name="Travel/Transport" dataDxfId="722"/>
    <tableColumn id="11" xr3:uid="{98E2ADD7-8F5E-467E-AFB5-26A3D9BAED4C}" name="Materials/Supplies" dataDxfId="721"/>
    <tableColumn id="12" xr3:uid="{B76A6B7C-E266-4992-819D-2B93B7D1494A}" name="Office Space" dataDxfId="720"/>
    <tableColumn id="13" xr3:uid="{C13666D5-AFA1-44F2-9E3B-AEC73A8FAC1C}" name="Fees &amp; Other" dataDxfId="719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2BF38DA-6801-4CCD-A10E-A54412A5CB2D}" name="ContDRodgers" displayName="ContDRodgers" ref="A41:F52" totalsRowShown="0" headerRowDxfId="718">
  <autoFilter ref="A41:F52" xr:uid="{A2CBE1F8-F475-4725-92BC-C1E130B3AAC5}"/>
  <tableColumns count="6">
    <tableColumn id="1" xr3:uid="{1D0E71A3-35CF-41B7-9B38-7E18D8F78D81}" name="Contributor"/>
    <tableColumn id="2" xr3:uid="{59F44DEB-8ABD-4801-B031-40E33C3CC3A6}" name="Community"/>
    <tableColumn id="3" xr3:uid="{4AFDD9E3-3DF0-4003-932E-0AF5143B6206}" name="Type"/>
    <tableColumn id="4" xr3:uid="{70750D41-D607-48A4-84CD-E63D77B33A03}" name="Monetary"/>
    <tableColumn id="5" xr3:uid="{2B6A0E70-12EA-4654-A6A5-168457254C9A}" name="Normal" dataDxfId="717"/>
    <tableColumn id="6" xr3:uid="{4D86171B-AF27-4A0B-9ACB-EAEAF11178B6}" name="Self-Contribution" dataDxfId="716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C67260B-C46E-4DCB-AC72-36D0E9458E98}" name="ExpDRodgers" displayName="ExpDRodgers" ref="H41:T70" totalsRowShown="0" headerRowDxfId="715">
  <autoFilter ref="H41:T70" xr:uid="{9E4B9BE9-AF7F-45D2-B19D-22D502265E6C}"/>
  <tableColumns count="13">
    <tableColumn id="1" xr3:uid="{4E31B131-4F14-4400-BE35-5E30BEBB3761}" name="Vendor"/>
    <tableColumn id="2" xr3:uid="{D7EFBFB1-C05A-485F-BB5D-2A76D854BBFB}" name="Monetary"/>
    <tableColumn id="3" xr3:uid="{5C4ED84D-ACEC-4100-91AD-72882B9092BE}" name="Online" dataDxfId="714"/>
    <tableColumn id="4" xr3:uid="{EC948392-84D1-4DDF-8E13-B700B79AB647}" name="Newspaper" dataDxfId="713"/>
    <tableColumn id="5" xr3:uid="{BE22A0E9-2A74-44E5-A2F1-0579E82DABBE}" name="Radio/TV" dataDxfId="712"/>
    <tableColumn id="6" xr3:uid="{21118AAB-8A21-432D-8B59-0E39C9119553}" name="Prints" dataDxfId="711"/>
    <tableColumn id="7" xr3:uid="{5C857F8D-2EA4-43FF-AB56-9719A6E27DC8}" name="Signage" dataDxfId="710"/>
    <tableColumn id="8" xr3:uid="{9A4F5FD0-FF90-4979-AD0E-9D24F32D65B2}" name="Advertising Services" dataDxfId="709"/>
    <tableColumn id="9" xr3:uid="{86D5988E-A683-4610-9245-C8BD9457A597}" name="Services" dataDxfId="708"/>
    <tableColumn id="10" xr3:uid="{E0FAB47B-8F1A-40A4-B513-01FFEC997E50}" name="Travel/Transport" dataDxfId="707"/>
    <tableColumn id="11" xr3:uid="{6608060C-0098-489C-898D-F16F47BBE1D7}" name="Materials/Supplies" dataDxfId="706"/>
    <tableColumn id="12" xr3:uid="{AA830EB3-67A8-4BDD-8972-F42547A61C43}" name="Office Space" dataDxfId="705"/>
    <tableColumn id="13" xr3:uid="{B4982186-F9D9-4A1F-9A85-06A10CA32564}" name="Fees &amp; Other" dataDxfId="704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BFC8F189-DFB6-41D7-B958-DC5749B6247F}" name="ContSRoss" displayName="ContSRoss" ref="A86:F88" totalsRowShown="0" headerRowDxfId="703">
  <autoFilter ref="A86:F88" xr:uid="{BFC8F189-DFB6-41D7-B958-DC5749B6247F}"/>
  <tableColumns count="6">
    <tableColumn id="1" xr3:uid="{01CC4A42-532C-4636-BBC0-14F0A06C8110}" name="Contributor"/>
    <tableColumn id="2" xr3:uid="{896AE295-ECB3-4390-ADE0-DD7CCE66B883}" name="Community"/>
    <tableColumn id="3" xr3:uid="{7089B9C1-D49E-4475-AA32-0887DC8D79CF}" name="Type"/>
    <tableColumn id="4" xr3:uid="{70521917-9964-4C6C-ABCA-DBD26086F1AF}" name="Monetary"/>
    <tableColumn id="5" xr3:uid="{FF69FD0B-3CF2-4E12-9FE2-6467E87B4147}" name="Normal" dataDxfId="702"/>
    <tableColumn id="6" xr3:uid="{C474CC06-74AD-4F52-B926-A1A7D00A6A02}" name="Self-Contribution" dataDxfId="701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7179AC82-A6A0-420F-91DB-BC521FC74CCF}" name="ExpSRoss" displayName="ExpSRoss" ref="H86:T103" totalsRowShown="0" headerRowDxfId="700">
  <autoFilter ref="H86:T103" xr:uid="{7179AC82-A6A0-420F-91DB-BC521FC74CCF}"/>
  <tableColumns count="13">
    <tableColumn id="1" xr3:uid="{F135174E-3BE3-4847-A5A7-3DFD7EA6D8EF}" name="Vendor"/>
    <tableColumn id="2" xr3:uid="{2E22E48C-505A-43E2-A87D-00B6304BEEB5}" name="Monetary"/>
    <tableColumn id="3" xr3:uid="{9AA128D2-CA5C-4E80-9540-703184D60803}" name="Online" dataDxfId="699"/>
    <tableColumn id="4" xr3:uid="{39F224EB-C075-490A-AF82-8EC236AFC578}" name="Newspaper" dataDxfId="698"/>
    <tableColumn id="5" xr3:uid="{2421FAB7-B44C-4408-89EC-E011B26CD565}" name="Radio/TV" dataDxfId="697"/>
    <tableColumn id="6" xr3:uid="{3CB5D06D-D141-4282-B21D-570B883628F8}" name="Prints" dataDxfId="696"/>
    <tableColumn id="7" xr3:uid="{012566D0-D409-44DB-BF01-C771DB71C2C8}" name="Signage" dataDxfId="695"/>
    <tableColumn id="8" xr3:uid="{91560682-DDD6-4B63-8B84-94BA5A36F8AF}" name="Advertising Services" dataDxfId="694"/>
    <tableColumn id="9" xr3:uid="{E19CD269-079B-463B-91AC-1FD0899EF4EB}" name="Services" dataDxfId="693"/>
    <tableColumn id="10" xr3:uid="{3A6202AF-2729-4E41-B1DB-E2E25A62315B}" name="Travel/Transport" dataDxfId="692"/>
    <tableColumn id="11" xr3:uid="{88D5BFC5-6221-4E13-9E99-14920085BF1A}" name="Materials/Supplies" dataDxfId="691"/>
    <tableColumn id="12" xr3:uid="{7457F728-2241-4651-95D1-6F530678AB6B}" name="Office Space" dataDxfId="690"/>
    <tableColumn id="13" xr3:uid="{1F4A1A5F-5EA3-4753-AA5D-E6B6084D4D34}" name="Fees &amp; Other" dataDxfId="689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AB35666-9B5C-4A2A-8606-861C7E99AF60}" name="ContLMcLeod" displayName="ContLMcLeod" ref="A8:F15" totalsRowShown="0" headerRowDxfId="688" tableBorderDxfId="687">
  <autoFilter ref="A8:F15" xr:uid="{95FFB10D-00E9-4C9F-969B-B52AB3BEC67A}"/>
  <tableColumns count="6">
    <tableColumn id="1" xr3:uid="{670E0E7F-F417-4BCF-B576-486DAC25AADC}" name="Contributor"/>
    <tableColumn id="2" xr3:uid="{14B77D35-B4B9-4ABA-B2D8-F9C5AD806C71}" name="Community"/>
    <tableColumn id="3" xr3:uid="{0F7FC30E-DE7B-4588-892D-F0E7CD84F17E}" name="Type"/>
    <tableColumn id="4" xr3:uid="{80D6E51A-EED6-4BB4-AA7A-1E66857EE212}" name="Monetary"/>
    <tableColumn id="5" xr3:uid="{2EB0C6BE-DD7F-4AE1-819A-BB0A2C2B92BD}" name="Normal" dataDxfId="686"/>
    <tableColumn id="6" xr3:uid="{42A3D614-B847-4549-B12D-03533B5AE8C6}" name="Self-Contribution" dataDxfId="68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7ECF57E-3A3E-4DF3-99C0-339FCBB775E3}" name="ContRLafferty" displayName="ContRLafferty" ref="A31:F33" totalsRowShown="0" headerRowDxfId="1052" dataDxfId="1051">
  <autoFilter ref="A31:F33" xr:uid="{A2CBE1F8-F475-4725-92BC-C1E130B3AAC5}"/>
  <tableColumns count="6">
    <tableColumn id="1" xr3:uid="{78368B61-1B38-4AC9-9D90-CF43A46BAFD1}" name="Contributor" dataDxfId="1050"/>
    <tableColumn id="2" xr3:uid="{F86B096B-6734-4341-AC0B-177325BF83FF}" name="Community" dataDxfId="1049"/>
    <tableColumn id="3" xr3:uid="{D964E075-2C92-4F24-8AEE-A36F43EAC9E9}" name="Type" dataDxfId="1048"/>
    <tableColumn id="4" xr3:uid="{E3474226-4758-4E34-96E9-B0DF11CAE519}" name="Monetary" dataDxfId="1047"/>
    <tableColumn id="5" xr3:uid="{077DD510-6563-4551-B36B-1F2787C1591D}" name="Normal" dataDxfId="1046"/>
    <tableColumn id="6" xr3:uid="{2BC12BF1-62BC-4347-A35F-69480AA2A1FE}" name="Self-Contribution" dataDxfId="1045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C220ED2-B0A5-4A25-B69C-2DE6E091406C}" name="ExpLMcLeod" displayName="ExpLMcLeod" ref="H8:T15" totalsRowShown="0" headerRowDxfId="684" tableBorderDxfId="683">
  <autoFilter ref="H8:T15" xr:uid="{C4840808-807B-4B34-ACB6-839523238E25}"/>
  <tableColumns count="13">
    <tableColumn id="1" xr3:uid="{B7271E2E-51DD-4D5D-8C2D-5CD7EEA57993}" name="Vendor"/>
    <tableColumn id="2" xr3:uid="{D2DB03FE-1DF4-4366-AA59-534B84DBED8D}" name="Monetary"/>
    <tableColumn id="3" xr3:uid="{121CA244-8316-472A-8CD3-0B749E29C570}" name="Online" dataDxfId="682"/>
    <tableColumn id="4" xr3:uid="{7B728615-D339-45E1-8E63-00EE4FFE2FF2}" name="Newspaper" dataDxfId="681"/>
    <tableColumn id="5" xr3:uid="{6BB3DBCE-F829-43AF-AF80-17DBEDD8AB37}" name="Radio/TV" dataDxfId="680"/>
    <tableColumn id="6" xr3:uid="{FA645318-4E01-4264-9F34-6212FA0ECFF8}" name="Prints" dataDxfId="679"/>
    <tableColumn id="7" xr3:uid="{D5A35040-4C79-44BB-8974-642F65114423}" name="Signage" dataDxfId="678"/>
    <tableColumn id="8" xr3:uid="{DBCBC223-2DDC-42EC-958F-0D58DEEEEB8F}" name="Advertising Services" dataDxfId="677"/>
    <tableColumn id="9" xr3:uid="{82C81ADF-8687-4522-9428-540AD18D69F7}" name="Services" dataDxfId="676"/>
    <tableColumn id="10" xr3:uid="{634EEC0C-89DD-4486-A66B-2F3F9A8F3FB7}" name="Travel/Transport" dataDxfId="675"/>
    <tableColumn id="11" xr3:uid="{0CC1013D-00AB-4028-AFC5-B74FB212B51C}" name="Materials/Supplies" dataDxfId="674"/>
    <tableColumn id="12" xr3:uid="{9D8AA69A-264D-4659-B304-3EC1B2823C29}" name="Office Space" dataDxfId="673"/>
    <tableColumn id="13" xr3:uid="{0F1B2953-ADE2-4D9F-A80B-DD4825424FAE}" name="Fees &amp; Other" dataDxfId="672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60168A4-BA18-428A-A0FA-79213D8F1FE9}" name="ContLSemmler" displayName="ContLSemmler" ref="A31:F39" totalsRowShown="0" headerRowDxfId="671">
  <autoFilter ref="A31:F39" xr:uid="{A2CBE1F8-F475-4725-92BC-C1E130B3AAC5}"/>
  <tableColumns count="6">
    <tableColumn id="1" xr3:uid="{A0557842-9B88-4A1B-826F-865E6129A89A}" name="Contributor"/>
    <tableColumn id="2" xr3:uid="{08B38E09-B982-49DD-A228-CC1B8E795B05}" name="Community"/>
    <tableColumn id="3" xr3:uid="{E8E3312B-49A2-4D4E-8ADB-B21664F6323D}" name="Type"/>
    <tableColumn id="4" xr3:uid="{28864505-17A7-4E5B-9EEC-01E26C28D79E}" name="Monetary"/>
    <tableColumn id="5" xr3:uid="{236FDBF6-207B-43B3-BE8C-CC6065729F8D}" name="Normal" dataDxfId="670"/>
    <tableColumn id="6" xr3:uid="{A96B50B2-FEBA-40A7-A88B-BF22DA39B080}" name="Self-Contribution" dataDxfId="669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3FDBA7F-47DE-4FC7-BF62-7AE61E3CFDB0}" name="ExpLSemmler" displayName="ExpLSemmler" ref="H31:T56" totalsRowShown="0" headerRowDxfId="668">
  <autoFilter ref="H31:T56" xr:uid="{9E4B9BE9-AF7F-45D2-B19D-22D502265E6C}"/>
  <tableColumns count="13">
    <tableColumn id="1" xr3:uid="{BBFFDB11-BF08-4510-AEF5-05812B968AB1}" name="Vendor"/>
    <tableColumn id="2" xr3:uid="{BCD56AA4-7C68-4252-98E6-CA5FDCE31F10}" name="Monetary"/>
    <tableColumn id="3" xr3:uid="{721797BE-5D0C-4AAF-A29F-16AF9C44912C}" name="Online" dataDxfId="667"/>
    <tableColumn id="4" xr3:uid="{F63D1678-D16D-4440-820A-B8910F867F25}" name="Newspaper" dataDxfId="666"/>
    <tableColumn id="5" xr3:uid="{163A1902-A749-4C58-95B7-8097990FC8D1}" name="Radio/TV" dataDxfId="665"/>
    <tableColumn id="6" xr3:uid="{1D374BF3-B625-4834-A72F-7B0388BA3F3C}" name="Prints" dataDxfId="664"/>
    <tableColumn id="7" xr3:uid="{6F8A8E9D-0E07-4C9D-9068-7FE396BACB2A}" name="Signage" dataDxfId="663"/>
    <tableColumn id="8" xr3:uid="{631AFB29-6289-4E16-BC5D-981BF9F3AF9B}" name="Advertising Services" dataDxfId="662"/>
    <tableColumn id="9" xr3:uid="{658A47C0-16E7-48E7-8CE6-B6AB6232512B}" name="Services" dataDxfId="661"/>
    <tableColumn id="10" xr3:uid="{BEE89250-707C-4515-92C0-1CB7C73D52EE}" name="Travel/Transport" dataDxfId="660"/>
    <tableColumn id="11" xr3:uid="{D25F35C5-A4F3-4FC3-81DC-92C9FEC4EE32}" name="Materials/Supplies" dataDxfId="659"/>
    <tableColumn id="12" xr3:uid="{7105DDC1-7109-4C80-ADC6-7EB3A85AB558}" name="Office Space" dataDxfId="658"/>
    <tableColumn id="13" xr3:uid="{3836759B-6450-49A5-BD1A-E8EFD6098CDB}" name="Fees &amp; Other" dataDxfId="657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410074ED-5F4E-483E-9B10-416B953D93D7}" name="ContCCleveland" displayName="ContCCleveland" ref="A8:F25" totalsRowShown="0" headerRowDxfId="656" tableBorderDxfId="655">
  <autoFilter ref="A8:F25" xr:uid="{95FFB10D-00E9-4C9F-969B-B52AB3BEC67A}"/>
  <tableColumns count="6">
    <tableColumn id="1" xr3:uid="{9749936E-70AC-417D-8AB0-E64E1A8A6E32}" name="Contributor"/>
    <tableColumn id="2" xr3:uid="{49983BEA-1695-4E7D-AF0B-3FE55AF1A14C}" name="Community"/>
    <tableColumn id="3" xr3:uid="{FC57C5FB-5644-4F87-8CBB-B8D3AB60C771}" name="Type"/>
    <tableColumn id="4" xr3:uid="{737D76AF-EAD4-473D-BBB4-E995FBD4D7AC}" name="Monetary"/>
    <tableColumn id="5" xr3:uid="{F046BB5E-13C6-453B-976F-FBB476BA54A1}" name="Normal" dataDxfId="654"/>
    <tableColumn id="6" xr3:uid="{AF349FB4-29DD-43DA-B8BC-95C29256079B}" name="Self-Contribution" dataDxfId="653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12D2355-EE55-4B69-A4DA-2D3EA4A22A5A}" name="ExpCCleveland" displayName="ExpCCleveland" ref="H8:T16" totalsRowShown="0" headerRowDxfId="652" tableBorderDxfId="651">
  <autoFilter ref="H8:T16" xr:uid="{C4840808-807B-4B34-ACB6-839523238E25}"/>
  <tableColumns count="13">
    <tableColumn id="1" xr3:uid="{0B1CBB67-7D11-4B60-8176-73DB4682CF5B}" name="Vendor"/>
    <tableColumn id="2" xr3:uid="{4CEF28E1-D794-4D3C-92A4-C95A2D0B611F}" name="Monetary"/>
    <tableColumn id="3" xr3:uid="{D01DC7D0-DC61-452C-9F7A-422E7338A8A0}" name="Online" dataDxfId="650"/>
    <tableColumn id="4" xr3:uid="{EB317949-AD91-499D-8C02-2D376F5D9BD1}" name="Newspaper" dataDxfId="649"/>
    <tableColumn id="5" xr3:uid="{551B844D-33A9-42F2-9C66-56BAD56E2B1D}" name="Radio/TV" dataDxfId="648"/>
    <tableColumn id="6" xr3:uid="{C590E0D6-E460-4E44-8045-7EE310C53D5A}" name="Prints" dataDxfId="647"/>
    <tableColumn id="7" xr3:uid="{5950BF91-1950-479B-8EEE-5D57598DCDE2}" name="Signage" dataDxfId="646"/>
    <tableColumn id="8" xr3:uid="{B1E4693C-1883-42E9-9733-CE6349BF14C0}" name="Advertising Services" dataDxfId="645"/>
    <tableColumn id="9" xr3:uid="{28CBB9A8-BD40-4875-B5FD-36F022FD49CB}" name="Services" dataDxfId="644"/>
    <tableColumn id="10" xr3:uid="{CE321169-B262-4ADD-A03F-93562261D7F3}" name="Travel/Transport" dataDxfId="643"/>
    <tableColumn id="11" xr3:uid="{4DE23F8A-4707-44C1-AD02-9446AFFF265D}" name="Materials/Supplies" dataDxfId="642"/>
    <tableColumn id="12" xr3:uid="{4C92E8A3-6891-46D8-995E-331894671A8F}" name="Office Space" dataDxfId="641"/>
    <tableColumn id="13" xr3:uid="{B122873B-F922-4A94-AB6D-E0B9299CB5EF}" name="Fees &amp; Other" dataDxfId="640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5FFB10D-00E9-4C9F-969B-B52AB3BEC67A}" name="ContFBlake" displayName="ContFBlake" ref="A8:F10" totalsRowShown="0" headerRowDxfId="639" tableBorderDxfId="638">
  <autoFilter ref="A8:F10" xr:uid="{95FFB10D-00E9-4C9F-969B-B52AB3BEC67A}"/>
  <tableColumns count="6">
    <tableColumn id="1" xr3:uid="{F49C8A0E-A999-47D2-B1FE-79E5FC2484B6}" name="Contributor"/>
    <tableColumn id="2" xr3:uid="{225563AA-88AE-46C5-971A-AB8FE1D4BD37}" name="Community"/>
    <tableColumn id="3" xr3:uid="{11D2C1AD-A58D-42ED-83FC-2FF8D7C5E41F}" name="Type"/>
    <tableColumn id="4" xr3:uid="{99207063-66A7-4EC7-82C2-6B7831DA0F74}" name="Monetary"/>
    <tableColumn id="5" xr3:uid="{056EE9F5-C17F-4B8B-9C60-130FF53D491D}" name="Normal" dataDxfId="637"/>
    <tableColumn id="6" xr3:uid="{169FE72A-DF59-4F3B-9A0E-FB6139B8B937}" name="Self-Contribution" dataDxfId="636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840808-807B-4B34-ACB6-839523238E25}" name="ExpFBlake" displayName="ExpFBlake" ref="H8:T25" totalsRowShown="0" headerRowDxfId="635" tableBorderDxfId="634">
  <autoFilter ref="H8:T25" xr:uid="{C4840808-807B-4B34-ACB6-839523238E25}"/>
  <tableColumns count="13">
    <tableColumn id="1" xr3:uid="{E6695E83-2B5D-4F74-AA07-81EF69FE9248}" name="Vendor"/>
    <tableColumn id="2" xr3:uid="{4F4BD6CC-EA46-4E29-8787-3565CD8F18EC}" name="Monetary"/>
    <tableColumn id="3" xr3:uid="{CD846022-5DED-413E-8E43-AD71956098E6}" name="Online" dataDxfId="633"/>
    <tableColumn id="4" xr3:uid="{AFDA657E-5268-4533-A82F-B877B53C8A35}" name="Newspaper" dataDxfId="632"/>
    <tableColumn id="5" xr3:uid="{7C70FE88-D00F-4126-9408-56412755FEA4}" name="Radio/TV" dataDxfId="631"/>
    <tableColumn id="6" xr3:uid="{013885F7-6AEF-4DA4-A6F5-058894AEF4E9}" name="Prints" dataDxfId="630"/>
    <tableColumn id="7" xr3:uid="{2CF72436-BCC6-4CB7-AD79-D0695E355D22}" name="Signage" dataDxfId="629"/>
    <tableColumn id="8" xr3:uid="{B8E62AB1-0771-4640-B2BC-F63A1C57CD6F}" name="Advertising Services" dataDxfId="628"/>
    <tableColumn id="9" xr3:uid="{66A87F5B-766A-46B5-A914-05998C9CD031}" name="Services" dataDxfId="627"/>
    <tableColumn id="10" xr3:uid="{FC4C368C-9402-418F-9BE3-4569BB88AB37}" name="Travel/Transport" dataDxfId="626"/>
    <tableColumn id="11" xr3:uid="{AA0D977F-D4FD-44DA-BC8A-F153E8508C5F}" name="Materials/Supplies" dataDxfId="625"/>
    <tableColumn id="12" xr3:uid="{FF37C3AB-2348-4302-9C85-DF8C10B95D1A}" name="Office Space" dataDxfId="624"/>
    <tableColumn id="13" xr3:uid="{D0D2A0BA-FDF5-4B9B-97BD-A62FA3BB0E72}" name="Fees &amp; Other" dataDxfId="623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2CBE1F8-F475-4725-92BC-C1E130B3AAC5}" name="ContGNerysoo" displayName="ContGNerysoo" ref="A41:F44" totalsRowShown="0" headerRowDxfId="622">
  <autoFilter ref="A41:F44" xr:uid="{A2CBE1F8-F475-4725-92BC-C1E130B3AAC5}"/>
  <tableColumns count="6">
    <tableColumn id="1" xr3:uid="{9D29A13D-8257-436B-A52F-F135EA6B62C4}" name="Contributor"/>
    <tableColumn id="2" xr3:uid="{8C53EE5B-7160-48E5-8335-8B225BC3236A}" name="Community"/>
    <tableColumn id="3" xr3:uid="{4394EF84-587A-4F76-BF59-6C79ADCDDDA9}" name="Type"/>
    <tableColumn id="4" xr3:uid="{926715C2-460F-4848-8B5A-C283958A4869}" name="Monetary"/>
    <tableColumn id="5" xr3:uid="{2EDF3422-639F-4C2E-804D-5B04035AF693}" name="Normal" dataDxfId="621"/>
    <tableColumn id="6" xr3:uid="{4BCED8AD-9BE5-4C5D-BABE-DC836D46A16F}" name="Self-Contribution" dataDxfId="620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4B9BE9-AF7F-45D2-B19D-22D502265E6C}" name="ExpGNerysoo" displayName="ExpGNerysoo" ref="H41:T65" totalsRowShown="0" headerRowDxfId="619">
  <autoFilter ref="H41:T65" xr:uid="{9E4B9BE9-AF7F-45D2-B19D-22D502265E6C}"/>
  <tableColumns count="13">
    <tableColumn id="1" xr3:uid="{3DA70C74-62DF-4488-819B-80AA7965BF0B}" name="Vendor"/>
    <tableColumn id="2" xr3:uid="{FBC78DB3-DC4D-4094-B06D-CF15411A68A4}" name="Monetary"/>
    <tableColumn id="3" xr3:uid="{F1111B64-4FD6-48FC-896C-5BA11FF0F9E3}" name="Online" dataDxfId="618"/>
    <tableColumn id="4" xr3:uid="{0D0FD8D2-CD48-4F5D-8222-CB6B99875272}" name="Newspaper" dataDxfId="617"/>
    <tableColumn id="5" xr3:uid="{966B255C-24C5-4D8F-BFD8-789CDB4312AD}" name="Radio/TV" dataDxfId="616"/>
    <tableColumn id="6" xr3:uid="{1DC9E583-FEC3-4F8D-831F-6A64B0689FDB}" name="Prints" dataDxfId="615"/>
    <tableColumn id="7" xr3:uid="{31628C0A-B879-4584-BE3F-113F4AFB753A}" name="Signage" dataDxfId="614"/>
    <tableColumn id="8" xr3:uid="{13BED981-FE83-4E98-92CE-71F6C0E7CD2C}" name="Advertising Services" dataDxfId="613"/>
    <tableColumn id="9" xr3:uid="{290C22E0-AEBA-4778-8648-92DFA2D96016}" name="Services" dataDxfId="612"/>
    <tableColumn id="10" xr3:uid="{1719B89B-53A9-4ACA-9D9B-C320BD0256D4}" name="Travel/Transport" dataDxfId="611"/>
    <tableColumn id="11" xr3:uid="{8605CBF5-DA0E-4251-AEFC-008DCC9EB334}" name="Materials/Supplies" dataDxfId="610"/>
    <tableColumn id="12" xr3:uid="{410824F5-2BF9-430E-9D42-556FC084982D}" name="Office Space" dataDxfId="609"/>
    <tableColumn id="13" xr3:uid="{DE28F0DF-2DCA-4B22-93AE-B1F07CE16BF7}" name="Fees &amp; Other" dataDxfId="608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2011E2E2-7B11-40FD-B793-31E791B2248E}" name="ContRRoss" displayName="ContRRoss" ref="A81:F82" insertRow="1" totalsRowShown="0" headerRowDxfId="607">
  <autoFilter ref="A81:F82" xr:uid="{2011E2E2-7B11-40FD-B793-31E791B2248E}"/>
  <tableColumns count="6">
    <tableColumn id="1" xr3:uid="{2A168DFE-48D6-4288-9F4F-80301C857193}" name="Contributor"/>
    <tableColumn id="2" xr3:uid="{CB63E98F-CC5C-4A81-B5C7-5CCBE9BE7C7D}" name="Community"/>
    <tableColumn id="3" xr3:uid="{61AF6415-5A87-4ECE-9A85-DA665F52D2FA}" name="Type"/>
    <tableColumn id="4" xr3:uid="{03507C61-9171-4DDA-94A9-EE2FE87C8718}" name="Monetary"/>
    <tableColumn id="5" xr3:uid="{2D5C3825-CE83-46CA-BC03-00CC8ACC8EC0}" name="Normal" dataDxfId="606"/>
    <tableColumn id="6" xr3:uid="{2FAB12CA-EFAF-4C71-9C64-309CD54BDB99}" name="Self-Contribution" dataDxfId="60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719612D-06BB-49D4-BB2D-713DBD8480FE}" name="ExpRLafferty" displayName="ExpRLafferty" ref="H31:T53" totalsRowShown="0" headerRowDxfId="1044" dataDxfId="1043">
  <autoFilter ref="H31:T53" xr:uid="{9E4B9BE9-AF7F-45D2-B19D-22D502265E6C}"/>
  <tableColumns count="13">
    <tableColumn id="1" xr3:uid="{E170245B-1231-41E9-8A6C-67234DE451F3}" name="Vendor" dataDxfId="1042"/>
    <tableColumn id="2" xr3:uid="{6FFBAFD5-D62D-43D2-B98B-9ED757B9C58A}" name="Monetary" dataDxfId="1041"/>
    <tableColumn id="3" xr3:uid="{21768A4D-B38B-4E9E-930F-4490958E50E5}" name="Online" dataDxfId="1040"/>
    <tableColumn id="4" xr3:uid="{F07DDC32-E54E-438A-A99B-7F2CE39AAA78}" name="Newspaper" dataDxfId="1039"/>
    <tableColumn id="5" xr3:uid="{66443AAC-376D-4CE5-8D78-B56AE353D142}" name="Radio/TV" dataDxfId="1038"/>
    <tableColumn id="6" xr3:uid="{F881B3C6-02C3-49D7-BBD6-C7A274D8D159}" name="Prints" dataDxfId="1037"/>
    <tableColumn id="7" xr3:uid="{00319AA1-112D-450D-84E0-9587E62414F0}" name="Signage" dataDxfId="1036"/>
    <tableColumn id="8" xr3:uid="{8B971E12-4983-4F76-B556-A9E839893074}" name="Advertising Services" dataDxfId="1035"/>
    <tableColumn id="9" xr3:uid="{AF482746-2734-4270-B5F6-952DA042C936}" name="Services" dataDxfId="1034"/>
    <tableColumn id="10" xr3:uid="{1DF2C973-84C9-438F-B7D4-ED634FF188D4}" name="Travel/Transport" dataDxfId="1033"/>
    <tableColumn id="11" xr3:uid="{2E4C1804-DBC1-4678-A329-296B949C9919}" name="Materials/Supplies" dataDxfId="1032"/>
    <tableColumn id="12" xr3:uid="{7E882E7F-42A6-47EA-AF1B-21485DCB6F9A}" name="Office Space" dataDxfId="1031"/>
    <tableColumn id="13" xr3:uid="{6A3A4A17-EAA6-412E-8E83-ACF5644F554B}" name="Fees &amp; Other" dataDxfId="1030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2A6919A6-310C-4BAD-B224-798B8AD1311E}" name="ExpRRoss" displayName="ExpRRoss" ref="H81:T82" insertRow="1" totalsRowShown="0" headerRowDxfId="604">
  <autoFilter ref="H81:T82" xr:uid="{2A6919A6-310C-4BAD-B224-798B8AD1311E}"/>
  <tableColumns count="13">
    <tableColumn id="1" xr3:uid="{998778F0-94F9-4159-BBB7-90FA0CEF6202}" name="Vendor"/>
    <tableColumn id="2" xr3:uid="{83575BE9-359B-4446-97AB-6E531FD357D0}" name="Monetary"/>
    <tableColumn id="3" xr3:uid="{443AEF58-5334-4996-88D2-9A0CF6419DD1}" name="Online" dataDxfId="603"/>
    <tableColumn id="4" xr3:uid="{9A00D714-2C03-4AE0-B8B2-F83564A95234}" name="Newspaper" dataDxfId="602"/>
    <tableColumn id="5" xr3:uid="{C56BCDFF-C005-4679-9171-B067AB3C0734}" name="Radio/TV" dataDxfId="601"/>
    <tableColumn id="6" xr3:uid="{76275865-FF44-4796-8575-A4EB05F7C25E}" name="Prints" dataDxfId="600"/>
    <tableColumn id="7" xr3:uid="{3C84E0DD-0546-490E-8423-90D42B1DE453}" name="Signage" dataDxfId="599"/>
    <tableColumn id="8" xr3:uid="{4F514FA9-5146-48FE-8FCC-CF6229A5FC36}" name="Advertising Services" dataDxfId="598"/>
    <tableColumn id="9" xr3:uid="{9F7D6992-E215-4F83-9405-D138902D924A}" name="Services" dataDxfId="597"/>
    <tableColumn id="10" xr3:uid="{B06ADF20-CC6E-4648-B0D4-DA4770E11C75}" name="Travel/Transport" dataDxfId="596"/>
    <tableColumn id="11" xr3:uid="{96E13099-B743-441A-8E1B-08E5CDE1D53C}" name="Materials/Supplies" dataDxfId="595"/>
    <tableColumn id="12" xr3:uid="{44BB0AED-CEE6-4EDE-86BC-B0AFD2ABA418}" name="Office Space" dataDxfId="594"/>
    <tableColumn id="13" xr3:uid="{547C9D22-5438-4D5A-BAF5-7496A5496E13}" name="Fees &amp; Other" dataDxfId="593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DF83C62B-7778-484D-9CFE-253C3A865A01}" name="ContJWeyallonArmstrong" displayName="ContJWeyallonArmstrong" ref="A8:F9" insertRow="1" totalsRowShown="0" headerRowDxfId="592" tableBorderDxfId="591">
  <autoFilter ref="A8:F9" xr:uid="{95FFB10D-00E9-4C9F-969B-B52AB3BEC67A}"/>
  <tableColumns count="6">
    <tableColumn id="1" xr3:uid="{C7131CB0-7DBA-4F5F-942C-C7BD59F42223}" name="Contributor"/>
    <tableColumn id="2" xr3:uid="{D3379403-31FA-4397-B005-C46EB8F722F5}" name="Community"/>
    <tableColumn id="3" xr3:uid="{EA052356-8A33-43C3-8878-2EEDB034BF9D}" name="Type"/>
    <tableColumn id="4" xr3:uid="{C71A33E6-72B0-4827-8A3C-CCA323FF3DFD}" name="Monetary"/>
    <tableColumn id="5" xr3:uid="{492B6378-2E19-4D11-8AD0-41ECEC63E9E0}" name="Normal" dataDxfId="590"/>
    <tableColumn id="6" xr3:uid="{5A3B103C-ADFC-4FA8-A290-158C613C4B77}" name="Self-Contribution" dataDxfId="589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FE27DAF-53CD-4829-8E73-1B016AE816F0}" name="ExpJWeyallonArmstrong" displayName="ExpJWeyallonArmstrong" ref="H8:T9" insertRow="1" totalsRowShown="0" headerRowDxfId="588" tableBorderDxfId="587">
  <autoFilter ref="H8:T9" xr:uid="{C4840808-807B-4B34-ACB6-839523238E25}"/>
  <tableColumns count="13">
    <tableColumn id="1" xr3:uid="{988FFCDB-7F4F-4F0C-B838-F37162A7E57B}" name="Vendor"/>
    <tableColumn id="2" xr3:uid="{8D63EF3E-3A0A-4AB2-8455-3D334C9DB110}" name="Monetary"/>
    <tableColumn id="3" xr3:uid="{CA829793-809A-4211-84A5-00CDF3C2103A}" name="Online" dataDxfId="586"/>
    <tableColumn id="4" xr3:uid="{A4593C60-381B-40DB-A3D8-55D1A41C5128}" name="Newspaper" dataDxfId="585"/>
    <tableColumn id="5" xr3:uid="{04575E60-414F-4F7D-9343-6A1D36F53522}" name="Radio/TV" dataDxfId="584"/>
    <tableColumn id="6" xr3:uid="{BAB427FA-FC36-482C-ABF7-94F938354BF4}" name="Prints" dataDxfId="583"/>
    <tableColumn id="7" xr3:uid="{633FC876-007B-4E5C-B3E1-557ABCA9A506}" name="Signage" dataDxfId="582"/>
    <tableColumn id="8" xr3:uid="{96D26C02-116C-4123-9F18-05E7422D0B1A}" name="Advertising Services" dataDxfId="581"/>
    <tableColumn id="9" xr3:uid="{AA85D997-E470-4CC1-A797-A9A91F525120}" name="Services" dataDxfId="580"/>
    <tableColumn id="10" xr3:uid="{45837C3B-7F16-4321-BA38-BB97BBC4842B}" name="Travel/Transport" dataDxfId="579"/>
    <tableColumn id="11" xr3:uid="{4A1181E8-AF2E-4EEF-A42A-10ADD0528183}" name="Materials/Supplies" dataDxfId="578"/>
    <tableColumn id="12" xr3:uid="{1D417B25-664F-4BA0-BCBB-1C0239188808}" name="Office Space" dataDxfId="577"/>
    <tableColumn id="13" xr3:uid="{DB73612C-9289-480B-B252-D41ED4552E25}" name="Fees &amp; Other" dataDxfId="576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FE4070C-DA98-42D2-8AB3-3B7F95291E7F}" name="ContSAllen" displayName="ContSAllen" ref="A8:F12" totalsRowShown="0" headerRowDxfId="575" tableBorderDxfId="574">
  <autoFilter ref="A8:F12" xr:uid="{95FFB10D-00E9-4C9F-969B-B52AB3BEC67A}"/>
  <tableColumns count="6">
    <tableColumn id="1" xr3:uid="{5B60FB9D-E8BA-4CEA-B61A-AB1D9BB96FEA}" name="Contributor"/>
    <tableColumn id="2" xr3:uid="{DA179BF6-86D4-42BA-B957-BFE1E0BE72A0}" name="Community"/>
    <tableColumn id="3" xr3:uid="{736E2461-A499-4A55-8BC1-5B3F1038D7CC}" name="Type"/>
    <tableColumn id="4" xr3:uid="{5D059B53-B4B2-4720-9ABD-4B51C568E771}" name="Monetary"/>
    <tableColumn id="5" xr3:uid="{7844F08C-3CEC-4F74-9C15-42290C2FCB05}" name="Normal" dataDxfId="573"/>
    <tableColumn id="6" xr3:uid="{DA349F92-6A98-4800-90D5-FD6DAEF9D3B5}" name="Self-Contribution" dataDxfId="572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1CCEF67-058F-4825-A4C5-9CE8BF7C0A35}" name="ExpSAllen" displayName="ExpSAllen" ref="H8:T43" totalsRowShown="0" headerRowDxfId="571" tableBorderDxfId="570">
  <autoFilter ref="H8:T43" xr:uid="{C4840808-807B-4B34-ACB6-839523238E25}"/>
  <tableColumns count="13">
    <tableColumn id="1" xr3:uid="{E0FA3C05-6FF8-4F1E-9244-BE43A54FD1C5}" name="Vendor"/>
    <tableColumn id="2" xr3:uid="{74919F53-CB6C-4443-9510-FE4AD11EF191}" name="Monetary"/>
    <tableColumn id="3" xr3:uid="{AEBE673E-DE54-44B8-A754-294F823F5CD8}" name="Online" dataDxfId="569"/>
    <tableColumn id="4" xr3:uid="{D2334BF4-F2E2-4A5A-8385-DA31E139A06C}" name="Newspaper" dataDxfId="568"/>
    <tableColumn id="5" xr3:uid="{A41B1DFD-BCD2-4B75-9100-7882920C69CF}" name="Radio/TV" dataDxfId="567"/>
    <tableColumn id="6" xr3:uid="{EAA32190-FA84-4C81-90FA-593005EBFBFF}" name="Prints" dataDxfId="566"/>
    <tableColumn id="7" xr3:uid="{60FEA07F-88B0-4BD1-A27C-EAA2BB896011}" name="Signage" dataDxfId="565"/>
    <tableColumn id="8" xr3:uid="{27301C93-1FE4-47A3-B23F-0CD9DCF8B805}" name="Advertising Services" dataDxfId="564"/>
    <tableColumn id="9" xr3:uid="{D51238AA-4D1C-4DD6-AE1E-88E9F052D19F}" name="Services" dataDxfId="563"/>
    <tableColumn id="10" xr3:uid="{5C5F32DF-E51D-4821-A948-E98F105E6935}" name="Travel/Transport" dataDxfId="562"/>
    <tableColumn id="11" xr3:uid="{79302C3B-637C-403F-B457-D9C714B52EFF}" name="Materials/Supplies" dataDxfId="561"/>
    <tableColumn id="12" xr3:uid="{73D6FEA0-4368-436A-B8BD-59E40E363A2E}" name="Office Space" dataDxfId="560"/>
    <tableColumn id="13" xr3:uid="{684B3809-A6A5-43D2-AEFF-4139DD6168DD}" name="Fees &amp; Other" dataDxfId="559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2A321F5E-3221-4A43-BED8-2858DEE41A5B}" name="ContJCampbell" displayName="ContJCampbell" ref="A59:F64" totalsRowShown="0" headerRowDxfId="558" tableBorderDxfId="557">
  <autoFilter ref="A59:F64" xr:uid="{2A321F5E-3221-4A43-BED8-2858DEE41A5B}"/>
  <tableColumns count="6">
    <tableColumn id="1" xr3:uid="{BBE4142B-403F-4923-B221-CB7DBFB87FF0}" name="Contributor"/>
    <tableColumn id="2" xr3:uid="{FB9583EB-CC39-497D-B192-04696E4D4FC4}" name="Community"/>
    <tableColumn id="3" xr3:uid="{4B48CDCA-3D89-4E46-846A-686BA8FE4E28}" name="Type"/>
    <tableColumn id="4" xr3:uid="{E970D811-61E8-4237-8EC3-E7CD387C17A7}" name="Monetary"/>
    <tableColumn id="5" xr3:uid="{11B094AA-C012-4201-9B53-2B51E16889EA}" name="Normal" dataDxfId="556"/>
    <tableColumn id="6" xr3:uid="{52D40BF0-0495-4934-B41B-D8A43B42A48B}" name="Self-Contribution" dataDxfId="555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574EB62-9D9B-4777-A699-F0E25B6A9D6D}" name="ExpJCampbell" displayName="ExpJCampbell" ref="H59:T62" totalsRowShown="0" headerRowDxfId="554" tableBorderDxfId="553">
  <autoFilter ref="H59:T62" xr:uid="{A574EB62-9D9B-4777-A699-F0E25B6A9D6D}"/>
  <tableColumns count="13">
    <tableColumn id="1" xr3:uid="{FD9C10EC-61CC-49A5-BF6A-891187D8E85D}" name="Vendor"/>
    <tableColumn id="2" xr3:uid="{6B83A4BE-06AA-431D-A0B1-98CC0E665BA2}" name="Monetary"/>
    <tableColumn id="3" xr3:uid="{5E4093BC-806A-4DB9-8354-03D62B207BFF}" name="Online" dataDxfId="552"/>
    <tableColumn id="4" xr3:uid="{E7830061-7CE3-4B55-8EA0-491CB4428134}" name="Newspaper" dataDxfId="551"/>
    <tableColumn id="5" xr3:uid="{D1C136CE-2A76-4294-BB72-419DAAB5348C}" name="Radio/TV" dataDxfId="550"/>
    <tableColumn id="6" xr3:uid="{0C8D38E6-A219-4195-B8D5-5AC054421D19}" name="Prints" dataDxfId="549"/>
    <tableColumn id="7" xr3:uid="{734920ED-0F50-4910-B90C-74BC65177C62}" name="Signage" dataDxfId="548"/>
    <tableColumn id="8" xr3:uid="{2FEEADC7-F037-4480-B12E-BFE1B8D23474}" name="Advertising Services" dataDxfId="547"/>
    <tableColumn id="9" xr3:uid="{1FB3C24B-B8F3-461C-9CAB-0555E094123E}" name="Services" dataDxfId="546"/>
    <tableColumn id="10" xr3:uid="{B34D0AB5-D0D6-49D8-A038-6DD994F2AE9E}" name="Travel/Transport" dataDxfId="545"/>
    <tableColumn id="11" xr3:uid="{F3A6D2B5-3E1D-4593-B3FA-8E9055ACAB5C}" name="Materials/Supplies" dataDxfId="544"/>
    <tableColumn id="12" xr3:uid="{BA2E4398-ADBA-4647-9470-0CB4BE8DD52F}" name="Office Space" dataDxfId="543"/>
    <tableColumn id="13" xr3:uid="{C7DDFF11-EB4A-41F4-A33F-81F573F53ED4}" name="Fees &amp; Other" dataDxfId="542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A409B937-53BA-46F1-948B-126DB04691F7}" name="ContMCliMichaud" displayName="ContMCliMichaud" ref="A80:F90" totalsRowShown="0" headerRowDxfId="541" tableBorderDxfId="540">
  <autoFilter ref="A80:F90" xr:uid="{A409B937-53BA-46F1-948B-126DB04691F7}"/>
  <tableColumns count="6">
    <tableColumn id="1" xr3:uid="{605EA5A7-4575-40BE-AEB6-62918A3AD5B6}" name="Contributor"/>
    <tableColumn id="2" xr3:uid="{2F717E54-9958-4133-9968-E930A78CC4B4}" name="Community"/>
    <tableColumn id="3" xr3:uid="{A95172A9-70ED-4090-98AC-05FD55EE02A5}" name="Type"/>
    <tableColumn id="4" xr3:uid="{DADD7FC1-D497-48A7-B964-B6170CCBCFC7}" name="Monetary"/>
    <tableColumn id="5" xr3:uid="{652FB1E8-49B3-47C6-8D20-E51300948F76}" name="Normal" dataDxfId="539"/>
    <tableColumn id="6" xr3:uid="{81503912-5CC7-4031-9131-D9DB732FCD4D}" name="Self-Contribution" dataDxfId="538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23540AE1-3A47-4E6B-8047-AD0ECAA18339}" name="ExpMCliMichaud" displayName="ExpMCliMichaud" ref="H80:T93" totalsRowShown="0" headerRowDxfId="537" tableBorderDxfId="536">
  <autoFilter ref="H80:T93" xr:uid="{23540AE1-3A47-4E6B-8047-AD0ECAA18339}"/>
  <tableColumns count="13">
    <tableColumn id="1" xr3:uid="{EA16185A-06C3-4375-B03F-175DDA453FDA}" name="Vendor"/>
    <tableColumn id="2" xr3:uid="{26C08A6D-139E-4077-9969-065C35B28E2B}" name="Monetary"/>
    <tableColumn id="3" xr3:uid="{2633B3CA-60B4-4396-9E58-2EC50AFCFB79}" name="Online" dataDxfId="535"/>
    <tableColumn id="4" xr3:uid="{5786CBCC-C707-4B80-BB19-19979D504AB6}" name="Newspaper" dataDxfId="534"/>
    <tableColumn id="5" xr3:uid="{5C4C72C1-9F40-4265-B311-5CD071F7AACA}" name="Radio/TV" dataDxfId="533"/>
    <tableColumn id="6" xr3:uid="{7B4BCD08-24B1-4602-8BEE-D0F8B7F32BE8}" name="Prints" dataDxfId="532"/>
    <tableColumn id="7" xr3:uid="{7E116495-3166-4F98-BC67-47CD667CF795}" name="Signage" dataDxfId="531"/>
    <tableColumn id="8" xr3:uid="{92B56B0E-5D1A-4CD8-B12A-B612DC2C082A}" name="Advertising Services" dataDxfId="530"/>
    <tableColumn id="9" xr3:uid="{F20D3484-E9B7-46F7-A42A-FB3D1537BA18}" name="Services" dataDxfId="529"/>
    <tableColumn id="10" xr3:uid="{8095D753-5868-41D3-890F-D5B73533EDC6}" name="Travel/Transport" dataDxfId="528"/>
    <tableColumn id="11" xr3:uid="{BBC81A33-8F96-4C71-BB15-D53C81DA1F95}" name="Materials/Supplies" dataDxfId="527"/>
    <tableColumn id="12" xr3:uid="{8D10AFB9-5382-424B-AC72-7E1A14CE5DB2}" name="Office Space" dataDxfId="526"/>
    <tableColumn id="13" xr3:uid="{8BD99C6C-0FA3-4110-8B58-406811590D47}" name="Fees &amp; Other" dataDxfId="525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AC8C2764-B48E-4DA9-BA44-2E691AA7F130}" name="ContHDeneron" displayName="ContHDeneron" ref="A109:F111" totalsRowShown="0" headerRowDxfId="524" tableBorderDxfId="523">
  <autoFilter ref="A109:F111" xr:uid="{AC8C2764-B48E-4DA9-BA44-2E691AA7F130}"/>
  <tableColumns count="6">
    <tableColumn id="1" xr3:uid="{D669F2B6-2DAD-4B07-901E-B5877A41A4A1}" name="Contributor"/>
    <tableColumn id="2" xr3:uid="{521728A9-C56A-4F81-9BEE-9F1C5A22D6BE}" name="Community"/>
    <tableColumn id="3" xr3:uid="{43C32456-811D-42C7-82A3-F2745FF863EC}" name="Type"/>
    <tableColumn id="4" xr3:uid="{512A980E-FEBB-4B48-9DDE-596A96083AB7}" name="Monetary"/>
    <tableColumn id="5" xr3:uid="{2BF59FA0-84BB-4EB9-9710-CE8574CE2846}" name="Normal" dataDxfId="522"/>
    <tableColumn id="6" xr3:uid="{56A892C3-0D2D-4046-90B1-54703694392A}" name="Self-Contribution" dataDxfId="52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CB73BC5-B89C-414D-AE07-5BFA2EC692EA}" name="ContSVandell" displayName="ContSVandell" ref="A69:F76" totalsRowShown="0" headerRowDxfId="1029" dataDxfId="1028" tableBorderDxfId="1027">
  <autoFilter ref="A69:F76" xr:uid="{4CB73BC5-B89C-414D-AE07-5BFA2EC692EA}"/>
  <tableColumns count="6">
    <tableColumn id="1" xr3:uid="{BBD273A5-B987-40C2-AE38-3F696320CD48}" name="Contributor" dataDxfId="1026"/>
    <tableColumn id="2" xr3:uid="{2816802F-1E7A-487A-A891-128EFF297A5F}" name="Community" dataDxfId="1025"/>
    <tableColumn id="3" xr3:uid="{0A9D9C3D-EC01-4AE0-AD71-C2831FF78938}" name="Type" dataDxfId="1024"/>
    <tableColumn id="4" xr3:uid="{FE00F081-CDAD-425F-893F-7D9D7C5C6DCD}" name="Monetary" dataDxfId="1023"/>
    <tableColumn id="5" xr3:uid="{3BFEA6E9-6E6C-4ABD-9AA8-8ECDC2B2E453}" name="Normal" dataDxfId="1022"/>
    <tableColumn id="6" xr3:uid="{3338C4FD-F81A-4846-9B5C-DCD54210A96F}" name="Self-Contribution" dataDxfId="1021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D63F5BD-D2D5-4992-913F-F4565A895678}" name="ExpHDeneron" displayName="ExpHDeneron" ref="H109:T121" totalsRowShown="0" headerRowDxfId="520" tableBorderDxfId="519">
  <autoFilter ref="H109:T121" xr:uid="{0D63F5BD-D2D5-4992-913F-F4565A895678}"/>
  <tableColumns count="13">
    <tableColumn id="1" xr3:uid="{1FAFE6D1-1796-43C0-A2D1-BEBB759FF7CC}" name="Vendor"/>
    <tableColumn id="2" xr3:uid="{F3D54584-BDA6-45C5-AD8E-0A7D3E94D06D}" name="Monetary"/>
    <tableColumn id="3" xr3:uid="{2930F57C-C90C-4E47-A4E5-E37621F4EF93}" name="Online" dataDxfId="518"/>
    <tableColumn id="4" xr3:uid="{96AE0DF2-CAC9-40E8-ABA7-9259D108865E}" name="Newspaper" dataDxfId="517"/>
    <tableColumn id="5" xr3:uid="{E59946B0-B174-4644-8E9A-9F11F79E7F5B}" name="Radio/TV" dataDxfId="516"/>
    <tableColumn id="6" xr3:uid="{0E79ED11-5EC9-4193-95E9-4EE941541324}" name="Prints" dataDxfId="515"/>
    <tableColumn id="7" xr3:uid="{46564A00-BFA8-4145-8415-91C88E2463FE}" name="Signage" dataDxfId="514"/>
    <tableColumn id="8" xr3:uid="{8D2E5D1E-074B-44D5-8CAA-B37317C915E2}" name="Advertising Services" dataDxfId="513"/>
    <tableColumn id="9" xr3:uid="{863A1CDF-B030-49BF-AE10-94E2A9A4E3AB}" name="Services" dataDxfId="512"/>
    <tableColumn id="10" xr3:uid="{6F6511CB-6EAB-4FBD-A95D-4D6845FD8719}" name="Travel/Transport" dataDxfId="511"/>
    <tableColumn id="11" xr3:uid="{24B15BF4-086B-444D-8E23-8804D8279BD6}" name="Materials/Supplies" dataDxfId="510"/>
    <tableColumn id="12" xr3:uid="{89E80FCE-16C4-42B9-950B-242EAFB3D84F}" name="Office Space" dataDxfId="509"/>
    <tableColumn id="13" xr3:uid="{35ABE107-3533-4CBA-9A4F-0C2207D2C2E2}" name="Fees &amp; Other" dataDxfId="508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516F86FE-7E94-4C8B-8A74-6F3315B3B9F4}" name="ContSThompson" displayName="ContSThompson" ref="A137:F150" totalsRowShown="0" headerRowDxfId="507" tableBorderDxfId="506">
  <autoFilter ref="A137:F150" xr:uid="{516F86FE-7E94-4C8B-8A74-6F3315B3B9F4}"/>
  <tableColumns count="6">
    <tableColumn id="1" xr3:uid="{F44F18DB-AC6D-4B88-9CEE-19B5D6D43FAC}" name="Contributor"/>
    <tableColumn id="2" xr3:uid="{FC76C8AF-10AE-42CA-AE0C-BED20B5987F2}" name="Community"/>
    <tableColumn id="3" xr3:uid="{EBB49175-BA76-41D7-B73F-83A95B8842BB}" name="Type"/>
    <tableColumn id="4" xr3:uid="{8780737E-6CDD-4166-88FA-665B27569F73}" name="Monetary"/>
    <tableColumn id="5" xr3:uid="{8CFBCD22-245D-451D-9D78-866D1B047D62}" name="Normal" dataDxfId="505"/>
    <tableColumn id="6" xr3:uid="{255623E0-53EC-409F-8B54-341A3CDF9DC3}" name="Self-Contribution" dataDxfId="504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108EC8F5-6ABC-4B86-ADD4-F713875951B8}" name="ExpSThompson" displayName="ExpSThompson" ref="H137:T168" totalsRowShown="0" headerRowDxfId="503" tableBorderDxfId="502">
  <autoFilter ref="H137:T168" xr:uid="{108EC8F5-6ABC-4B86-ADD4-F713875951B8}"/>
  <tableColumns count="13">
    <tableColumn id="1" xr3:uid="{8A23284D-BADD-453C-B3FD-DFC21F61D0E3}" name="Vendor"/>
    <tableColumn id="2" xr3:uid="{CDFF47B4-CBDD-494D-849B-2F2F02DF7D8E}" name="Monetary"/>
    <tableColumn id="3" xr3:uid="{63C5BF54-8EE5-4F8F-84E3-1EB17B6691D4}" name="Online" dataDxfId="501"/>
    <tableColumn id="4" xr3:uid="{A8C73507-6087-40A2-BE63-C55E84CB126B}" name="Newspaper" dataDxfId="500"/>
    <tableColumn id="5" xr3:uid="{6FAD0968-EF8E-44B7-A090-ACEA7BB159B0}" name="Radio/TV" dataDxfId="499"/>
    <tableColumn id="6" xr3:uid="{40928550-E9FE-4DC6-8159-2DAFAF4A0BF0}" name="Prints" dataDxfId="498"/>
    <tableColumn id="7" xr3:uid="{5226CC61-7058-415F-BCE2-AE99C5F1AF78}" name="Signage" dataDxfId="497"/>
    <tableColumn id="8" xr3:uid="{31583049-A218-4FD0-9C74-F69993AE346B}" name="Advertising Services" dataDxfId="496"/>
    <tableColumn id="9" xr3:uid="{2FBC2ED2-7F65-4658-BD35-50696107550C}" name="Services" dataDxfId="495"/>
    <tableColumn id="10" xr3:uid="{4E9AB8ED-DB7E-4314-A82D-C34426BE1637}" name="Travel/Transport" dataDxfId="494"/>
    <tableColumn id="11" xr3:uid="{486ABBBE-D26B-49EA-AF86-6F31F20F838A}" name="Materials/Supplies" dataDxfId="493"/>
    <tableColumn id="12" xr3:uid="{04FD51A6-DAC2-4498-8A6E-A15ED9B6B851}" name="Office Space" dataDxfId="492"/>
    <tableColumn id="13" xr3:uid="{FC08AB0C-8A76-4E4E-8DBA-E6A59307E233}" name="Fees &amp; Other" dataDxfId="491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3EE5F04F-293F-4533-8CD2-838B1039D954}" name="ContLWright" displayName="ContLWright" ref="A184:F185" totalsRowShown="0" headerRowDxfId="490" tableBorderDxfId="489">
  <autoFilter ref="A184:F185" xr:uid="{3EE5F04F-293F-4533-8CD2-838B1039D954}"/>
  <tableColumns count="6">
    <tableColumn id="1" xr3:uid="{34FF092E-2217-4D94-BD55-283DB11DEB27}" name="Contributor"/>
    <tableColumn id="2" xr3:uid="{6E0945F4-CD67-4069-95C3-3C95B54381EF}" name="Community"/>
    <tableColumn id="3" xr3:uid="{65D6CB5A-7D3C-4368-8CC5-24D21CA9C8A4}" name="Type"/>
    <tableColumn id="4" xr3:uid="{9CC03B1B-8DE7-42AE-8D5B-BE0D35308827}" name="Monetary"/>
    <tableColumn id="5" xr3:uid="{D8C63E84-2989-4DC8-BF78-1DE5C90F4F44}" name="Normal" dataDxfId="488"/>
    <tableColumn id="6" xr3:uid="{E57A2D11-ECE5-4377-8E83-D734FAA6D83B}" name="Self-Contribution" dataDxfId="487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DD80FEBB-EE86-4723-9089-57683C4441EE}" name="ExpLWright" displayName="ExpLWright" ref="H184:T197" totalsRowShown="0" headerRowDxfId="486" tableBorderDxfId="485">
  <autoFilter ref="H184:T197" xr:uid="{DD80FEBB-EE86-4723-9089-57683C4441EE}"/>
  <tableColumns count="13">
    <tableColumn id="1" xr3:uid="{94E7B99E-4910-4D25-B51A-F86728052213}" name="Vendor"/>
    <tableColumn id="2" xr3:uid="{5B2F41CA-C8C9-43FF-B188-F3075D5F0894}" name="Monetary"/>
    <tableColumn id="3" xr3:uid="{ED2A1A0C-D132-473C-8820-C351DD91B993}" name="Online" dataDxfId="484"/>
    <tableColumn id="4" xr3:uid="{D63C7F48-D39D-4A3B-865E-C315ED992F3B}" name="Newspaper" dataDxfId="483"/>
    <tableColumn id="5" xr3:uid="{691DDC64-50EE-432F-9D91-F8695B8A0CD0}" name="Radio/TV" dataDxfId="482"/>
    <tableColumn id="6" xr3:uid="{2E90CA8F-E76A-4863-AC3C-98EC1472D002}" name="Prints" dataDxfId="481"/>
    <tableColumn id="7" xr3:uid="{B9939E74-9137-4418-869B-A169C7B3A871}" name="Signage" dataDxfId="480"/>
    <tableColumn id="8" xr3:uid="{D514ACBD-19A0-410F-9557-A3283D385765}" name="Advertising Services" dataDxfId="479"/>
    <tableColumn id="9" xr3:uid="{DF8AE512-1020-4C64-8911-B85C2FE0DFD4}" name="Services" dataDxfId="478"/>
    <tableColumn id="10" xr3:uid="{9B52170A-EE2C-40D7-92A4-89EE78FEE7AF}" name="Travel/Transport" dataDxfId="477"/>
    <tableColumn id="11" xr3:uid="{E54CCD92-4181-45CE-8CFA-7AF8ECE572D9}" name="Materials/Supplies" dataDxfId="476"/>
    <tableColumn id="12" xr3:uid="{ABEE1D88-DBCA-40F4-898F-319D7A5DE925}" name="Office Space" dataDxfId="475"/>
    <tableColumn id="13" xr3:uid="{8909FB43-45E3-4367-A4EE-B36A20BCF785}" name="Fees &amp; Other" dataDxfId="474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588FD6E-C4D2-4775-A095-F6462D47CD3E}" name="ContLKuptana" displayName="ContLKuptana" ref="A8:F11" totalsRowShown="0" headerRowDxfId="473" tableBorderDxfId="472">
  <autoFilter ref="A8:F11" xr:uid="{95FFB10D-00E9-4C9F-969B-B52AB3BEC67A}"/>
  <tableColumns count="6">
    <tableColumn id="1" xr3:uid="{FEF57F82-CA08-4EF8-B6FD-3256CABBE628}" name="Contributor"/>
    <tableColumn id="2" xr3:uid="{18C69FAE-9131-44A6-96E7-6AE911A40197}" name="Community"/>
    <tableColumn id="3" xr3:uid="{BE6A16E2-468C-41FE-BDB1-2E7709BF4C50}" name="Type"/>
    <tableColumn id="4" xr3:uid="{BEC65EE8-D3FC-4B3D-A329-C7D3D3467F52}" name="Monetary"/>
    <tableColumn id="5" xr3:uid="{1BF1E96F-025E-441F-A5B9-C1B60B4DBF50}" name="Normal" dataDxfId="471"/>
    <tableColumn id="6" xr3:uid="{AE6A476B-B5AB-46A5-87C7-FAC55D082081}" name="Self-Contribution" dataDxfId="470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F859DEA-24CC-456D-B264-B55FAB74DA92}" name="ExpLKuptana" displayName="ExpLKuptana" ref="H8:T23" totalsRowShown="0" headerRowDxfId="469" tableBorderDxfId="468">
  <autoFilter ref="H8:T23" xr:uid="{C4840808-807B-4B34-ACB6-839523238E25}"/>
  <tableColumns count="13">
    <tableColumn id="1" xr3:uid="{D738305A-F20A-47A1-82F9-F82F6AB39361}" name="Vendor"/>
    <tableColumn id="2" xr3:uid="{7C2B80D3-5354-4EDA-BD33-0B3309F8EC42}" name="Monetary"/>
    <tableColumn id="3" xr3:uid="{FE66A036-F88C-4302-B0E4-FCDD1113527A}" name="Online" dataDxfId="467"/>
    <tableColumn id="4" xr3:uid="{17A36955-97C8-4CF6-8542-BA71BA257FBE}" name="Newspaper" dataDxfId="466"/>
    <tableColumn id="5" xr3:uid="{B2DB0F9E-E3BD-4E90-A478-507A13A0F983}" name="Radio/TV" dataDxfId="465"/>
    <tableColumn id="6" xr3:uid="{D7AC3814-32B9-469A-A063-617DDEDAE345}" name="Prints" dataDxfId="464"/>
    <tableColumn id="7" xr3:uid="{87EB6CE0-3822-42ED-B9A9-5C91BE4A4EC1}" name="Signage" dataDxfId="463"/>
    <tableColumn id="8" xr3:uid="{063D4813-D89E-42DE-B813-5E775B07413A}" name="Advertising Services" dataDxfId="462"/>
    <tableColumn id="9" xr3:uid="{C7871337-6FD7-470A-B01D-5396EFE22223}" name="Services" dataDxfId="461"/>
    <tableColumn id="10" xr3:uid="{6BCD48C6-B4B6-4A33-B91A-54379FD75CF0}" name="Travel/Transport" dataDxfId="460"/>
    <tableColumn id="11" xr3:uid="{012940FA-FBFC-4186-94C3-8D625592A49C}" name="Materials/Supplies" dataDxfId="459"/>
    <tableColumn id="12" xr3:uid="{B164FB2D-FB1C-46CA-B517-4ED1E279F7C9}" name="Office Space" dataDxfId="458"/>
    <tableColumn id="13" xr3:uid="{C49E9C53-E7A1-4709-95BC-087DB61B496C}" name="Fees &amp; Other" dataDxfId="457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2201514-A1C1-479B-94BD-022A653819DA}" name="ContVTeddy" displayName="ContVTeddy" ref="A39:F40" totalsRowShown="0" headerRowDxfId="456">
  <autoFilter ref="A39:F40" xr:uid="{A2CBE1F8-F475-4725-92BC-C1E130B3AAC5}"/>
  <tableColumns count="6">
    <tableColumn id="1" xr3:uid="{FA38EF79-74DD-49F7-A942-E0784836C90E}" name="Contributor"/>
    <tableColumn id="2" xr3:uid="{889D5A72-348E-46E6-8533-86332CB30E77}" name="Community"/>
    <tableColumn id="3" xr3:uid="{8BF09C1C-8ECB-44EA-AB3D-FC1127694E93}" name="Type"/>
    <tableColumn id="4" xr3:uid="{968039B4-D645-47DB-9E5D-42E724171F01}" name="Monetary"/>
    <tableColumn id="5" xr3:uid="{392042C6-23A6-49B2-BF45-B58B8862232E}" name="Normal" dataDxfId="455"/>
    <tableColumn id="6" xr3:uid="{6B549127-31E2-4FFF-ADA4-441E70C4FFF7}" name="Self-Contribution" dataDxfId="454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AA79D8F-384C-4069-991B-FE71ED25F5A0}" name="ExpVTeddy" displayName="ExpVTeddy" ref="H39:T42" totalsRowShown="0" headerRowDxfId="453">
  <autoFilter ref="H39:T42" xr:uid="{9E4B9BE9-AF7F-45D2-B19D-22D502265E6C}"/>
  <tableColumns count="13">
    <tableColumn id="1" xr3:uid="{AE13FB15-A4CA-4CF5-911A-54588AA66081}" name="Vendor"/>
    <tableColumn id="2" xr3:uid="{312EC051-47E3-4730-9723-942ADE794199}" name="Monetary"/>
    <tableColumn id="3" xr3:uid="{FA8145BA-64A9-49F8-9A0A-D6669608FDF2}" name="Online" dataDxfId="452"/>
    <tableColumn id="4" xr3:uid="{4E5C0B52-EFB2-475C-BD54-6860C8FA98B9}" name="Newspaper" dataDxfId="451"/>
    <tableColumn id="5" xr3:uid="{46FED68B-DA15-4541-AF01-D49B03B51AFA}" name="Radio/TV" dataDxfId="450"/>
    <tableColumn id="6" xr3:uid="{E1A2A6A4-E2E5-4D88-8733-1F954DB9B7D5}" name="Prints" dataDxfId="449"/>
    <tableColumn id="7" xr3:uid="{C795CB49-4133-4952-92B9-1F1F6FEF09E3}" name="Signage" dataDxfId="448"/>
    <tableColumn id="8" xr3:uid="{C6A3865A-D459-41CE-A9B5-72B271E49439}" name="Advertising Services" dataDxfId="447"/>
    <tableColumn id="9" xr3:uid="{CC975906-6B4E-4897-B990-CD3DE632980C}" name="Services" dataDxfId="446"/>
    <tableColumn id="10" xr3:uid="{F707A67A-D8CD-4AD3-B517-6D536FF33CEA}" name="Travel/Transport" dataDxfId="445"/>
    <tableColumn id="11" xr3:uid="{F1C35483-5C6E-4DAE-A4B1-1F0EC9630357}" name="Materials/Supplies" dataDxfId="444"/>
    <tableColumn id="12" xr3:uid="{BADF5672-5BD2-463D-9C69-DF7D2748E7C1}" name="Office Space" dataDxfId="443"/>
    <tableColumn id="13" xr3:uid="{300647A9-16C5-409B-BE1D-7B911A891B88}" name="Fees &amp; Other" dataDxfId="442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5D4AA9C-5366-44D7-A25D-E601CF4D2B88}" name="ContAReid" displayName="ContAReid" ref="A8:F10" totalsRowShown="0" headerRowDxfId="441" tableBorderDxfId="440">
  <autoFilter ref="A8:F10" xr:uid="{95FFB10D-00E9-4C9F-969B-B52AB3BEC67A}"/>
  <tableColumns count="6">
    <tableColumn id="1" xr3:uid="{1F57A6F8-4D33-410F-991C-99937962E457}" name="Contributor"/>
    <tableColumn id="2" xr3:uid="{E3E4773E-A09A-4813-8642-46B30310CEF8}" name="Community"/>
    <tableColumn id="3" xr3:uid="{8AB275B4-6771-419E-AD42-008C12808965}" name="Type"/>
    <tableColumn id="4" xr3:uid="{6C882C76-86BB-4F69-8BAE-607AEC922224}" name="Monetary"/>
    <tableColumn id="5" xr3:uid="{61F2BD9E-506E-4ECB-AF06-243736879A75}" name="Normal" dataDxfId="439"/>
    <tableColumn id="6" xr3:uid="{B0D856EE-098E-4CA4-B4B9-A2CFC3D68176}" name="Self-Contribution" dataDxfId="43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3C460F-E7D6-4465-867E-1F2FFAD1D5BF}" name="ExpSVandell" displayName="ExpSVandell" ref="H69:T128" totalsRowShown="0" headerRowDxfId="1020" dataDxfId="1019" tableBorderDxfId="1018">
  <autoFilter ref="H69:T128" xr:uid="{663C460F-E7D6-4465-867E-1F2FFAD1D5BF}"/>
  <tableColumns count="13">
    <tableColumn id="1" xr3:uid="{27FD7A48-E890-4C0F-B706-D02F25DB5A34}" name="Vendor" dataDxfId="1017"/>
    <tableColumn id="2" xr3:uid="{E7D3704F-DB5B-4CB7-B1A4-48E966A034F2}" name="Monetary" dataDxfId="1016"/>
    <tableColumn id="3" xr3:uid="{3D84A374-F062-46E8-8BC3-79CD5EFF674B}" name="Online" dataDxfId="1015"/>
    <tableColumn id="4" xr3:uid="{3643CEEF-D197-4307-8956-1F70147A3B93}" name="Newspaper" dataDxfId="1014"/>
    <tableColumn id="5" xr3:uid="{88CDF509-8479-4A9D-B875-438E756EDF16}" name="Radio/TV" dataDxfId="1013"/>
    <tableColumn id="6" xr3:uid="{4ED69899-1331-4EA5-8556-122B5359603A}" name="Prints" dataDxfId="1012"/>
    <tableColumn id="7" xr3:uid="{C61C123C-590B-437C-B53F-45998D668D76}" name="Signage" dataDxfId="1011"/>
    <tableColumn id="8" xr3:uid="{9AC93A78-20DD-4DDF-AA7C-868B409DE3F3}" name="Advertising Services" dataDxfId="1010"/>
    <tableColumn id="9" xr3:uid="{0011D932-E394-4B8B-980C-FAAFA9A18C34}" name="Services" dataDxfId="1009"/>
    <tableColumn id="10" xr3:uid="{061DC0D0-38A4-4612-B1C2-E697F3875422}" name="Travel/Transport" dataDxfId="1008"/>
    <tableColumn id="11" xr3:uid="{97856AE8-DB3C-42EE-B631-960099791306}" name="Materials/Supplies" dataDxfId="1007"/>
    <tableColumn id="12" xr3:uid="{ED9F84AE-63D4-4191-B37A-EB111B7988DB}" name="Office Space" dataDxfId="1006"/>
    <tableColumn id="13" xr3:uid="{C3F1C8D2-8FFE-4D93-ADD4-01DEE6F7D371}" name="Fees &amp; Other" dataDxfId="1005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2A81DB58-19CE-4D7E-B4C5-B95334E7871C}" name="ExpAReid" displayName="ExpAReid" ref="H8:T10" totalsRowShown="0" headerRowDxfId="437" tableBorderDxfId="436">
  <autoFilter ref="H8:T10" xr:uid="{C4840808-807B-4B34-ACB6-839523238E25}"/>
  <tableColumns count="13">
    <tableColumn id="1" xr3:uid="{AD1FDA40-12F3-4E90-A027-EEFA30C4BDCA}" name="Vendor"/>
    <tableColumn id="2" xr3:uid="{1BF01B80-10D1-4B35-95B2-B414C3694CA0}" name="Monetary"/>
    <tableColumn id="3" xr3:uid="{04D88EE1-CA4A-4EF8-BE2A-92294D06099A}" name="Online" dataDxfId="435"/>
    <tableColumn id="4" xr3:uid="{2E000E2C-51D9-49B9-BA67-75631D510A7A}" name="Newspaper" dataDxfId="434"/>
    <tableColumn id="5" xr3:uid="{AB47B4D2-1115-4849-B612-87DD3F8DC18E}" name="Radio/TV" dataDxfId="433"/>
    <tableColumn id="6" xr3:uid="{681F31B5-8B16-4D93-A149-145306E9FF51}" name="Prints" dataDxfId="432"/>
    <tableColumn id="7" xr3:uid="{091C0385-9E95-4054-A332-E7C26F871707}" name="Signage" dataDxfId="431"/>
    <tableColumn id="8" xr3:uid="{AF7A3D1D-739C-44E2-B1CB-B312886C4F02}" name="Advertising Services" dataDxfId="430"/>
    <tableColumn id="9" xr3:uid="{382B1DFA-7700-4B52-96CB-4ECA62CE9FEE}" name="Services" dataDxfId="429"/>
    <tableColumn id="10" xr3:uid="{A5F550BF-CC24-4182-9A2B-3A9B6F35CB40}" name="Travel/Transport" dataDxfId="428"/>
    <tableColumn id="11" xr3:uid="{BCFDF4EE-11C9-4EE2-82DF-2744947ED8C6}" name="Materials/Supplies" dataDxfId="427"/>
    <tableColumn id="12" xr3:uid="{E87676DE-D5F7-47C1-AB3B-844B9CCB6FD2}" name="Office Space" dataDxfId="426"/>
    <tableColumn id="13" xr3:uid="{44F78F56-4242-404B-98B2-148C5D82C199}" name="Fees &amp; Other" dataDxfId="425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4B759172-528A-4543-BCFB-41110F9DEC1B}" name="ContNSok" displayName="ContNSok" ref="A26:F34" totalsRowShown="0" headerRowDxfId="424" tableBorderDxfId="423">
  <autoFilter ref="A26:F34" xr:uid="{4B759172-528A-4543-BCFB-41110F9DEC1B}"/>
  <tableColumns count="6">
    <tableColumn id="1" xr3:uid="{D0BB0902-09BA-4C53-AAC2-204EF26DCDF4}" name="Contributor"/>
    <tableColumn id="2" xr3:uid="{90FC0CAC-4ACF-48CC-9F29-58C279A5749D}" name="Community"/>
    <tableColumn id="3" xr3:uid="{2B93A64C-43E0-4547-9BF5-B6746F8FBD91}" name="Type"/>
    <tableColumn id="4" xr3:uid="{D47CF05C-EEB6-402E-9BFF-D6D5F2BA8779}" name="Monetary"/>
    <tableColumn id="5" xr3:uid="{97F6CFAD-08F1-41E6-AF85-C3A0EE215F7D}" name="Normal" dataDxfId="422"/>
    <tableColumn id="6" xr3:uid="{49938919-CB0C-46C4-8D9E-7B8F30703036}" name="Self-Contribution" dataDxfId="421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4E32244-B7DA-4455-AE77-0E884746E3D8}" name="ExpNSok" displayName="ExpNSok" ref="H26:T47" totalsRowShown="0" headerRowDxfId="420" tableBorderDxfId="419">
  <autoFilter ref="H26:T47" xr:uid="{64E32244-B7DA-4455-AE77-0E884746E3D8}"/>
  <tableColumns count="13">
    <tableColumn id="1" xr3:uid="{73154F46-F835-4FAC-867A-BB2C50AC6BBA}" name="Vendor"/>
    <tableColumn id="2" xr3:uid="{B04F1DFA-D46B-4D21-B746-A78D40692B78}" name="Monetary"/>
    <tableColumn id="3" xr3:uid="{23A72E39-86D3-47F6-A0BB-8936B6B54442}" name="Online" dataDxfId="418"/>
    <tableColumn id="4" xr3:uid="{7CA4DED3-5D1B-4BB3-A0EE-371C1A0CC1E1}" name="Newspaper" dataDxfId="417"/>
    <tableColumn id="5" xr3:uid="{1289E3B4-E24F-4D71-AFCC-CE1FCBF7869A}" name="Radio/TV" dataDxfId="416"/>
    <tableColumn id="6" xr3:uid="{36BE9151-9199-4871-B954-500DEE8E5596}" name="Prints" dataDxfId="415"/>
    <tableColumn id="7" xr3:uid="{5D8524A3-DE4C-401E-8F92-CA7AA35C424F}" name="Signage" dataDxfId="414"/>
    <tableColumn id="8" xr3:uid="{F8229AA3-3FEB-4606-9406-C263B22A3234}" name="Advertising Services" dataDxfId="413"/>
    <tableColumn id="9" xr3:uid="{938327C1-0A7B-442F-BD99-E01BD558D99D}" name="Services" dataDxfId="412"/>
    <tableColumn id="10" xr3:uid="{87185AE9-348E-4D68-9054-AAB7E67A09AF}" name="Travel/Transport" dataDxfId="411"/>
    <tableColumn id="11" xr3:uid="{E8417218-0BD8-41AD-8714-146E541F3221}" name="Materials/Supplies" dataDxfId="410"/>
    <tableColumn id="12" xr3:uid="{C3293B2D-8574-43F7-AFDE-CAAD7C5D0E3E}" name="Office Space" dataDxfId="409"/>
    <tableColumn id="13" xr3:uid="{D1E32C04-A3EE-4F86-AF70-05106F86B662}" name="Fees &amp; Other" dataDxfId="408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8F71101F-DE2B-4F4C-845B-EF91BABD0CD8}" name="ContKTestart" displayName="ContKTestart" ref="A63:F117" totalsRowShown="0" headerRowDxfId="407" tableBorderDxfId="406">
  <autoFilter ref="A63:F117" xr:uid="{8F71101F-DE2B-4F4C-845B-EF91BABD0CD8}"/>
  <tableColumns count="6">
    <tableColumn id="1" xr3:uid="{4D1B74A2-8F92-459E-BF58-897941DD6117}" name="Contributor"/>
    <tableColumn id="2" xr3:uid="{942A4729-1645-40AB-966B-BF7CCD85050C}" name="Community"/>
    <tableColumn id="3" xr3:uid="{EC917548-AED6-4AAC-9A85-7CBC6B516DE0}" name="Type"/>
    <tableColumn id="4" xr3:uid="{465C3C85-2895-4415-940F-570846BCC217}" name="Monetary"/>
    <tableColumn id="5" xr3:uid="{1B1FC445-6AB6-4DD4-B637-DBDC24A1A618}" name="Normal" dataDxfId="405"/>
    <tableColumn id="6" xr3:uid="{ED3EE708-8C0E-4603-A472-21A4D8884A48}" name="Self-Contribution" dataDxfId="404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3E2A566-77F7-4242-A15F-93F01AC6ACE3}" name="ExpKTestart" displayName="ExpKTestart" ref="H63:T121" totalsRowShown="0" headerRowDxfId="403" tableBorderDxfId="402">
  <autoFilter ref="H63:T121" xr:uid="{23E2A566-77F7-4242-A15F-93F01AC6ACE3}"/>
  <tableColumns count="13">
    <tableColumn id="1" xr3:uid="{D9E6722B-B83F-4324-9C1D-AD0525D90407}" name="Vendor"/>
    <tableColumn id="2" xr3:uid="{64C70D1A-3A33-44E7-B5E8-4C252FCB2AD1}" name="Monetary"/>
    <tableColumn id="3" xr3:uid="{F1FADC8E-A123-48D8-88C1-0004A87E3942}" name="Online" dataDxfId="401"/>
    <tableColumn id="4" xr3:uid="{F7DB7BAE-49A3-40CF-A70E-F45DF39701CC}" name="Newspaper" dataDxfId="400"/>
    <tableColumn id="5" xr3:uid="{5F6A5B9A-6E70-4B71-B364-A6311BA14CAB}" name="Radio/TV" dataDxfId="399"/>
    <tableColumn id="6" xr3:uid="{632FC187-18C2-47F8-A2F2-48223120277D}" name="Prints" dataDxfId="398"/>
    <tableColumn id="7" xr3:uid="{722481BC-42D0-4483-A49C-0E10973F842E}" name="Signage" dataDxfId="397"/>
    <tableColumn id="8" xr3:uid="{86F30244-AE83-4BE0-A95D-5CC71873BC24}" name="Advertising Services" dataDxfId="396"/>
    <tableColumn id="9" xr3:uid="{6AB29CF3-C291-4287-BB45-2004969C5919}" name="Services" dataDxfId="395"/>
    <tableColumn id="10" xr3:uid="{428097A4-2897-41F2-A7CF-C85B97513841}" name="Travel/Transport" dataDxfId="394"/>
    <tableColumn id="11" xr3:uid="{86527C29-B1D4-456B-8E99-6A02516EA90A}" name="Materials/Supplies" dataDxfId="393"/>
    <tableColumn id="12" xr3:uid="{F7C8EBC8-57CE-4D11-B7FB-EC9C773E92F1}" name="Office Space" dataDxfId="392"/>
    <tableColumn id="13" xr3:uid="{23A13791-2F58-4783-B2A5-33CB6D1E78E2}" name="Fees &amp; Other" dataDxfId="391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2A948F2-9B1C-4139-B6FC-5D9651C991C5}" name="ContPChinna" displayName="ContPChinna" ref="A8:F21" totalsRowShown="0" headerRowDxfId="390" tableBorderDxfId="389">
  <autoFilter ref="A8:F21" xr:uid="{95FFB10D-00E9-4C9F-969B-B52AB3BEC67A}"/>
  <tableColumns count="6">
    <tableColumn id="1" xr3:uid="{45F9DCAE-CC04-47FF-8519-6F5E4D139768}" name="Contributor"/>
    <tableColumn id="2" xr3:uid="{944111FD-0096-45C9-8700-82A9C1A67072}" name="Community"/>
    <tableColumn id="3" xr3:uid="{4408000B-7852-4D28-9EF0-227426BC3CC4}" name="Type"/>
    <tableColumn id="4" xr3:uid="{D3EE2494-22C8-4A04-B9C2-EF1AE4306FD4}" name="Monetary"/>
    <tableColumn id="5" xr3:uid="{145BCD28-604F-455B-9A43-EBBC4A4A9A08}" name="Normal" dataDxfId="388"/>
    <tableColumn id="6" xr3:uid="{4E25A200-461C-4579-9EB8-D48D03DD7FE1}" name="Self-Contribution" dataDxfId="387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BCE423A-C2C1-4AE6-9BE9-D88DEF8ABB01}" name="ExpPChinna" displayName="ExpPChinna" ref="H8:T38" totalsRowShown="0" headerRowDxfId="386" tableBorderDxfId="385">
  <autoFilter ref="H8:T38" xr:uid="{C4840808-807B-4B34-ACB6-839523238E25}"/>
  <tableColumns count="13">
    <tableColumn id="1" xr3:uid="{BED18CFB-F735-4357-B32A-0DF9E181721F}" name="Vendor"/>
    <tableColumn id="2" xr3:uid="{250EE785-9C2E-452D-AE5B-FFB5D00F9F01}" name="Monetary"/>
    <tableColumn id="3" xr3:uid="{7A5E648C-1EAB-4442-9B9A-097FF6A686D1}" name="Online" dataDxfId="384"/>
    <tableColumn id="4" xr3:uid="{00BF8E89-45A0-412E-A372-2ACEE2AB51EA}" name="Newspaper" dataDxfId="383"/>
    <tableColumn id="5" xr3:uid="{519A164C-867B-439B-9946-75068CD2214D}" name="Radio/TV" dataDxfId="382"/>
    <tableColumn id="6" xr3:uid="{43833D6E-C057-42A5-98F1-4EA284F3F92C}" name="Prints" dataDxfId="381"/>
    <tableColumn id="7" xr3:uid="{36585376-6547-4BA9-9A4F-CE3D0830FEBE}" name="Signage" dataDxfId="380"/>
    <tableColumn id="8" xr3:uid="{41915D47-D35B-4856-B0A8-507F263F4554}" name="Advertising Services" dataDxfId="379"/>
    <tableColumn id="9" xr3:uid="{10842013-9BC2-4221-AF86-F483B85EAB07}" name="Services" dataDxfId="378"/>
    <tableColumn id="10" xr3:uid="{D723A73E-3E83-4B26-9F46-87392E087996}" name="Travel/Transport" dataDxfId="377"/>
    <tableColumn id="11" xr3:uid="{C7BD9228-68FE-4D98-97FC-0D349FFE3071}" name="Materials/Supplies" dataDxfId="376"/>
    <tableColumn id="12" xr3:uid="{EC263C17-3DFF-40B5-B21E-80FD5E29ED03}" name="Office Space" dataDxfId="375"/>
    <tableColumn id="13" xr3:uid="{C0D3E55F-9AF9-40AF-A495-05CA3FD5AF5F}" name="Fees &amp; Other" dataDxfId="374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8C37FB7-6FFA-43ED-8EBF-3942DA0A1C7D}" name="ContDMcNeely" displayName="ContDMcNeely" ref="A55:F58" totalsRowShown="0" headerRowDxfId="373">
  <autoFilter ref="A55:F58" xr:uid="{A2CBE1F8-F475-4725-92BC-C1E130B3AAC5}"/>
  <tableColumns count="6">
    <tableColumn id="1" xr3:uid="{49B13825-916D-45AC-8EE5-FEE3BC0FDC9F}" name="Contributor"/>
    <tableColumn id="2" xr3:uid="{B7540B40-A5AA-459B-974B-C2FF6F01CDE5}" name="Community"/>
    <tableColumn id="3" xr3:uid="{320BE93D-8848-43EC-ACC2-48F071C46516}" name="Type"/>
    <tableColumn id="4" xr3:uid="{B910C27E-2290-4BF3-B94C-B2F1896F27E7}" name="Monetary"/>
    <tableColumn id="5" xr3:uid="{44FDA8A4-E49B-486A-AB0F-8CCE67CD6B30}" name="Normal" dataDxfId="372"/>
    <tableColumn id="6" xr3:uid="{51A7C48D-4BC6-4C20-A8F9-619DA94BC484}" name="Self-Contribution" dataDxfId="371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86B37C7-DDDB-4DA2-BD5A-7F0599411A53}" name="ExpDMcNeely" displayName="ExpDMcNeely" ref="H55:T107" totalsRowShown="0" headerRowDxfId="370">
  <autoFilter ref="H55:T107" xr:uid="{9E4B9BE9-AF7F-45D2-B19D-22D502265E6C}"/>
  <tableColumns count="13">
    <tableColumn id="1" xr3:uid="{9DB0D4E8-CEB8-49F3-872E-46BD7B852CD6}" name="Vendor"/>
    <tableColumn id="2" xr3:uid="{6F16D326-1567-4668-9C88-A64BB8B7A564}" name="Monetary"/>
    <tableColumn id="3" xr3:uid="{B2BF196A-D16D-44FC-B4DE-8DEE17293AE9}" name="Online" dataDxfId="369"/>
    <tableColumn id="4" xr3:uid="{E3E2DBF7-C88C-442C-AC97-21B5F827EB8B}" name="Newspaper" dataDxfId="368"/>
    <tableColumn id="5" xr3:uid="{189351F2-1A64-4501-BCB8-D48B8DC64151}" name="Radio/TV" dataDxfId="367"/>
    <tableColumn id="6" xr3:uid="{8959E054-39AC-45EE-9A54-E32D5D321453}" name="Prints" dataDxfId="366"/>
    <tableColumn id="7" xr3:uid="{93234728-9825-444B-84E1-95439534DAAE}" name="Signage" dataDxfId="365"/>
    <tableColumn id="8" xr3:uid="{F29BAC2A-3A1C-4093-8785-496CEC8F2C83}" name="Advertising Services" dataDxfId="364"/>
    <tableColumn id="9" xr3:uid="{F1E6C5D6-9306-45E3-8F0E-3DBE6EB3C732}" name="Services" dataDxfId="363"/>
    <tableColumn id="10" xr3:uid="{B1B87346-E105-4170-BB42-820BFD6CC79E}" name="Travel/Transport" dataDxfId="362"/>
    <tableColumn id="11" xr3:uid="{4C8F26AB-9941-493D-9A1C-5DBE8398BFAC}" name="Materials/Supplies" dataDxfId="361"/>
    <tableColumn id="12" xr3:uid="{028E8A23-6BE9-4BDB-9A0F-CD01BF39D923}" name="Office Space" dataDxfId="360"/>
    <tableColumn id="13" xr3:uid="{F3CAEA43-3676-4ED8-BB29-642460871DE2}" name="Fees &amp; Other" dataDxfId="359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D7A8332-FF75-40D2-8986-7AC7F895AFD3}" name="ContDPierrot" displayName="ContDPierrot" ref="A123:F136" totalsRowShown="0" headerRowDxfId="358" dataDxfId="357">
  <autoFilter ref="A123:F136" xr:uid="{4D7A8332-FF75-40D2-8986-7AC7F895AFD3}"/>
  <tableColumns count="6">
    <tableColumn id="1" xr3:uid="{52F76B6F-DD83-4DE5-814E-05468A970FB7}" name="Contributor"/>
    <tableColumn id="2" xr3:uid="{262B1724-54DA-4673-A578-21B27F42F811}" name="Community" dataDxfId="356"/>
    <tableColumn id="3" xr3:uid="{6BF4AAF1-1719-467F-BDD4-F8A0397E813F}" name="Type" dataDxfId="355"/>
    <tableColumn id="4" xr3:uid="{F6F9DD0F-FE4B-4E22-A36F-DCB0A0872060}" name="Monetary" dataDxfId="354"/>
    <tableColumn id="5" xr3:uid="{29BCA50F-A7AD-41A3-8999-AFF6F8E68983}" name="Normal" dataDxfId="353"/>
    <tableColumn id="6" xr3:uid="{6C3485C8-5A25-47D1-BCA9-961C27E5CB5E}" name="Self-Contribution" dataDxfId="35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163CCB-05C1-4F39-BB43-90D3C8786C7B}" name="ContSYakeleya" displayName="ContSYakeleya" ref="A144:F150" totalsRowShown="0" headerRowDxfId="1004" tableBorderDxfId="1003">
  <autoFilter ref="A144:F150" xr:uid="{B1163CCB-05C1-4F39-BB43-90D3C8786C7B}"/>
  <tableColumns count="6">
    <tableColumn id="1" xr3:uid="{C3CEE236-17CE-4C15-B04D-FAE1F4D80E6B}" name="Contributor" dataDxfId="1002"/>
    <tableColumn id="2" xr3:uid="{7E98A2D8-DFF5-440C-8CB2-D6CA34D4B002}" name="Community" dataDxfId="1001"/>
    <tableColumn id="3" xr3:uid="{F81DD663-C1ED-4F2E-A618-2BB6FFFD4B15}" name="Type" dataDxfId="1000"/>
    <tableColumn id="4" xr3:uid="{5CEC094E-E25D-480C-AA79-9DD220B122E7}" name="Monetary" dataDxfId="999"/>
    <tableColumn id="5" xr3:uid="{166438E5-D57D-4C16-972E-CACCA59B3921}" name="Normal" dataDxfId="998"/>
    <tableColumn id="6" xr3:uid="{C9C64F67-7212-4E29-B75C-8480052FAC6A}" name="Self-Contribution" dataDxfId="997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FE342FA-FEBC-437E-9920-23AFF25E9FFF}" name="ExpDPierrot" displayName="ExpDPierrot" ref="H123:T163" totalsRowShown="0" headerRowDxfId="351">
  <autoFilter ref="H123:T163" xr:uid="{4FE342FA-FEBC-437E-9920-23AFF25E9FFF}"/>
  <tableColumns count="13">
    <tableColumn id="1" xr3:uid="{A5427B0A-5D4C-43E9-A481-1C42C95B3278}" name="Vendor" dataDxfId="350"/>
    <tableColumn id="2" xr3:uid="{10D5CC0C-5EC5-4E72-B0A0-FA7B66E305FD}" name="Monetary" dataDxfId="349"/>
    <tableColumn id="3" xr3:uid="{B8459483-9C08-4B85-B146-B3AF185E2B44}" name="Online" dataDxfId="348"/>
    <tableColumn id="4" xr3:uid="{A08B1FCC-7C1C-4776-9753-473BBD7BE8BB}" name="Newspaper" dataDxfId="347"/>
    <tableColumn id="5" xr3:uid="{9F5B5E78-B569-47C1-B57B-C6974ED0BBBF}" name="Radio/TV" dataDxfId="346"/>
    <tableColumn id="6" xr3:uid="{13358FE4-C9A0-4656-9F59-DFF17F707952}" name="Prints" dataDxfId="345"/>
    <tableColumn id="7" xr3:uid="{ADA1FF43-72DE-4354-8B8B-B2162F21D40C}" name="Signage" dataDxfId="344"/>
    <tableColumn id="8" xr3:uid="{F3C1E200-CDA2-4155-9954-8E9EB07CED60}" name="Advertising Services" dataDxfId="343"/>
    <tableColumn id="9" xr3:uid="{067FFA87-9B3B-43B7-95E5-96EBB2B8D92F}" name="Services" dataDxfId="342"/>
    <tableColumn id="10" xr3:uid="{C1DCD344-9EC0-4EBA-BD0A-EB8B1ECBA209}" name="Travel/Transport" dataDxfId="341"/>
    <tableColumn id="11" xr3:uid="{1E2CB53A-38D1-4241-90B9-868F32A441A1}" name="Materials/Supplies" dataDxfId="340"/>
    <tableColumn id="12" xr3:uid="{5652009F-E001-4ADE-86BD-6D9BD3A96480}" name="Office Space" dataDxfId="339"/>
    <tableColumn id="13" xr3:uid="{1C1C7459-2B05-4C24-9AC5-575BAE51BFC5}" name="Fees &amp; Other" dataDxfId="338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718822CB-0E65-415F-AD01-C0FB8C3CAE9B}" name="ContCBenwell" displayName="ContCBenwell" ref="A8:F9" insertRow="1" totalsRowShown="0" headerRowDxfId="337" tableBorderDxfId="336">
  <autoFilter ref="A8:F9" xr:uid="{95FFB10D-00E9-4C9F-969B-B52AB3BEC67A}"/>
  <tableColumns count="6">
    <tableColumn id="1" xr3:uid="{0592653F-A0B0-49ED-AB64-18B667C596D3}" name="Contributor"/>
    <tableColumn id="2" xr3:uid="{731021FC-1F35-4B5E-98A1-E7D94C33CE91}" name="Community"/>
    <tableColumn id="3" xr3:uid="{473B909A-E134-4F84-A6A0-7FF5AEEEA0D1}" name="Type"/>
    <tableColumn id="4" xr3:uid="{DB44BE1B-21D8-4ACB-846C-CA87304056D8}" name="Monetary"/>
    <tableColumn id="5" xr3:uid="{08E49B5C-3E2C-4E60-A151-68F12C11AF8D}" name="Normal" dataDxfId="335"/>
    <tableColumn id="6" xr3:uid="{C0A441D3-AA06-421B-9548-E149C073F9B9}" name="Self-Contribution" dataDxfId="334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D2F759B9-7C5E-4E8B-BDBA-C34D058C39DA}" name="ExpCBenwell" displayName="ExpCBenwell" ref="H8:T9" insertRow="1" totalsRowShown="0" headerRowDxfId="333" tableBorderDxfId="332">
  <autoFilter ref="H8:T9" xr:uid="{C4840808-807B-4B34-ACB6-839523238E25}"/>
  <tableColumns count="13">
    <tableColumn id="1" xr3:uid="{61B845DA-369B-4DB0-B315-EAAE9ADEE149}" name="Vendor"/>
    <tableColumn id="2" xr3:uid="{E5EEAB31-B11F-4028-A801-7C2201381C36}" name="Monetary"/>
    <tableColumn id="3" xr3:uid="{03B8B6BF-00E0-4DC7-A550-F3BFEDD45770}" name="Online" dataDxfId="331"/>
    <tableColumn id="4" xr3:uid="{8CEF3002-597A-4498-811A-DB5A8375471D}" name="Newspaper" dataDxfId="330"/>
    <tableColumn id="5" xr3:uid="{F7B3E479-99B2-48CB-AC55-EBD0BE338410}" name="Radio/TV" dataDxfId="329"/>
    <tableColumn id="6" xr3:uid="{BD02B95B-EB67-486F-A42E-62B665FE5238}" name="Prints" dataDxfId="328"/>
    <tableColumn id="7" xr3:uid="{D725A56B-83A7-4F44-8CB5-911906D4E0EC}" name="Signage" dataDxfId="327"/>
    <tableColumn id="8" xr3:uid="{BD9921B6-5F0A-4234-B4A7-0793536B810B}" name="Advertising Services" dataDxfId="326"/>
    <tableColumn id="9" xr3:uid="{9FD45B95-0099-411A-810D-1365709C796E}" name="Services" dataDxfId="325"/>
    <tableColumn id="10" xr3:uid="{ED30EF74-03DB-4C12-90CA-A502D47E95E1}" name="Travel/Transport" dataDxfId="324"/>
    <tableColumn id="11" xr3:uid="{4D04EE36-B850-4F88-9354-752C0B899C60}" name="Materials/Supplies" dataDxfId="323"/>
    <tableColumn id="12" xr3:uid="{80EC2283-2404-4348-893F-D17C4B978E58}" name="Office Space" dataDxfId="322"/>
    <tableColumn id="13" xr3:uid="{42D61908-5D3B-482E-9746-53625ED6A5E2}" name="Fees &amp; Other" dataDxfId="321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A4471D1-DF94-4B3A-88CA-4634051D5B8B}" name="ContJMacDonald" displayName="ContJMacDonald" ref="A25:F32" totalsRowShown="0" headerRowDxfId="320" tableBorderDxfId="319">
  <autoFilter ref="A25:F32" xr:uid="{0A4471D1-DF94-4B3A-88CA-4634051D5B8B}"/>
  <tableColumns count="6">
    <tableColumn id="1" xr3:uid="{77CEEDAC-2F7B-49FC-945B-65AE5B25270B}" name="Contributor"/>
    <tableColumn id="2" xr3:uid="{388EF657-47F8-4358-8DA2-273ED9981A8A}" name="Community"/>
    <tableColumn id="3" xr3:uid="{49AD2588-EBD4-4B10-9AFC-B6C537077C2A}" name="Type"/>
    <tableColumn id="4" xr3:uid="{7BC68E1C-6A20-4DA6-8E7C-A4033CD4AE82}" name="Monetary"/>
    <tableColumn id="5" xr3:uid="{088722FD-A4B3-431E-8457-E17EB95B8EE9}" name="Normal" dataDxfId="318"/>
    <tableColumn id="6" xr3:uid="{7776FC84-CBB9-40E1-B508-C336934F0B7C}" name="Self-Contribution" dataDxfId="317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266924B3-04C9-4E39-BF23-ED635B53AA83}" name="ExpJMacDonald" displayName="ExpJMacDonald" ref="H25:T36" totalsRowShown="0" headerRowDxfId="316" tableBorderDxfId="315">
  <autoFilter ref="H25:T36" xr:uid="{266924B3-04C9-4E39-BF23-ED635B53AA83}"/>
  <tableColumns count="13">
    <tableColumn id="1" xr3:uid="{D7CAF270-80FE-41F1-A1CA-09F00728F9C6}" name="Vendor"/>
    <tableColumn id="2" xr3:uid="{6B4F53A8-E7EB-44E5-9990-5E5CBC917307}" name="Monetary"/>
    <tableColumn id="3" xr3:uid="{3DE7D9D6-B9C5-4124-87F8-01105FA0DA16}" name="Online" dataDxfId="314"/>
    <tableColumn id="4" xr3:uid="{3799BF85-FD7D-464F-8B71-A432EC0ECFBB}" name="Newspaper" dataDxfId="313"/>
    <tableColumn id="5" xr3:uid="{0AB46867-A277-4DA8-9B14-3FEDC17BB135}" name="Radio/TV" dataDxfId="312"/>
    <tableColumn id="6" xr3:uid="{13558163-DECB-4E88-8433-E904DF8A4A27}" name="Prints" dataDxfId="311"/>
    <tableColumn id="7" xr3:uid="{CB1F8B26-7B54-457C-88C1-AB067ACE6137}" name="Signage" dataDxfId="310"/>
    <tableColumn id="8" xr3:uid="{B0AB7F1D-42B6-4E56-A980-78C98255FA5D}" name="Advertising Services" dataDxfId="309"/>
    <tableColumn id="9" xr3:uid="{F70A6BF5-A9FC-49CD-9E03-DB93661BA32C}" name="Services" dataDxfId="308"/>
    <tableColumn id="10" xr3:uid="{E20E7DBE-35FC-4DED-8914-978C8711F444}" name="Travel/Transport" dataDxfId="307"/>
    <tableColumn id="11" xr3:uid="{7A069816-65C1-4F9A-BC6E-498798A25FC0}" name="Materials/Supplies" dataDxfId="306"/>
    <tableColumn id="12" xr3:uid="{7D162B73-8912-4A80-BBBB-CC8FEA11AF68}" name="Office Space" dataDxfId="305"/>
    <tableColumn id="13" xr3:uid="{96198F4F-779D-4B4E-90C7-86AC44F871B3}" name="Fees &amp; Other" dataDxfId="304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A2008DED-6281-46B2-BD8B-0EE8CB8A01B5}" name="ContFMartselos" displayName="ContFMartselos" ref="A52:F59" totalsRowShown="0" headerRowDxfId="303" tableBorderDxfId="302">
  <autoFilter ref="A52:F59" xr:uid="{A2008DED-6281-46B2-BD8B-0EE8CB8A01B5}"/>
  <tableColumns count="6">
    <tableColumn id="1" xr3:uid="{94CD3F73-A9D1-4EAD-9973-49F8D2D51CAB}" name="Contributor"/>
    <tableColumn id="2" xr3:uid="{7FE50E6F-666B-4B37-88E3-48326B151BDA}" name="Community"/>
    <tableColumn id="3" xr3:uid="{D8C7228A-A021-4AC5-87AD-BE39C7503B02}" name="Type"/>
    <tableColumn id="4" xr3:uid="{1C26FBBC-3441-4444-9F7E-1E395291996A}" name="Monetary"/>
    <tableColumn id="5" xr3:uid="{FCFCCF5E-3569-4540-A61F-BEBFC32A3857}" name="Normal" dataDxfId="301"/>
    <tableColumn id="6" xr3:uid="{039A729D-2CF6-4FB0-8770-8E14C25CF955}" name="Self-Contribution" dataDxfId="300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6D32534-7478-477D-849B-9E408D027326}" name="ExpFMartselos" displayName="ExpFMartselos" ref="H52:T96" totalsRowShown="0" headerRowDxfId="299" tableBorderDxfId="298">
  <autoFilter ref="H52:T96" xr:uid="{06D32534-7478-477D-849B-9E408D027326}"/>
  <tableColumns count="13">
    <tableColumn id="1" xr3:uid="{EA01268A-B770-4CAF-8AE1-2998BF35D21F}" name="Vendor"/>
    <tableColumn id="2" xr3:uid="{CA772601-8E3C-42BA-9493-F49D3E282467}" name="Monetary"/>
    <tableColumn id="3" xr3:uid="{EB8ABFA3-5DF8-4DBC-9674-F0F835FC0B5B}" name="Online" dataDxfId="297"/>
    <tableColumn id="4" xr3:uid="{1673BCF7-7FFC-497A-B1A2-9BEFC82A4993}" name="Newspaper" dataDxfId="296"/>
    <tableColumn id="5" xr3:uid="{F44D01E5-8EB3-4850-B617-DEBD4F0FF757}" name="Radio/TV" dataDxfId="295"/>
    <tableColumn id="6" xr3:uid="{014E1340-C8C6-448E-879F-CA1FA6B262E2}" name="Prints" dataDxfId="294"/>
    <tableColumn id="7" xr3:uid="{84224F7B-5BE1-428D-B559-EB3FE1AB0E6C}" name="Signage" dataDxfId="293"/>
    <tableColumn id="8" xr3:uid="{657C13AA-2A32-4474-BF17-04B128375D6F}" name="Advertising Services" dataDxfId="292"/>
    <tableColumn id="9" xr3:uid="{3A75A64E-B333-40A1-90FA-FBB521ACAF76}" name="Services" dataDxfId="291"/>
    <tableColumn id="10" xr3:uid="{E913BF28-067F-4562-B9A3-50CC51E1A950}" name="Travel/Transport" dataDxfId="290"/>
    <tableColumn id="11" xr3:uid="{87E0F0FC-E3AB-4E1F-8894-4D5D530B919D}" name="Materials/Supplies" dataDxfId="289"/>
    <tableColumn id="12" xr3:uid="{C3341BCF-B5BB-46FB-910F-4B007FD88D63}" name="Office Space" dataDxfId="288"/>
    <tableColumn id="13" xr3:uid="{26BFE6AA-1D0C-42A6-80F1-218E56CFBCB3}" name="Fees &amp; Other" dataDxfId="287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176AA403-446F-462C-B527-2B01EB539C82}" name="ContNDelorme" displayName="ContNDelorme" ref="A8:F9" totalsRowShown="0" headerRowDxfId="286" tableBorderDxfId="285">
  <autoFilter ref="A8:F9" xr:uid="{95FFB10D-00E9-4C9F-969B-B52AB3BEC67A}"/>
  <tableColumns count="6">
    <tableColumn id="1" xr3:uid="{A6B0CAB0-0600-4A13-BB38-12FE50944CDD}" name="Contributor"/>
    <tableColumn id="2" xr3:uid="{06C430A5-2375-405B-B205-438178A98B3B}" name="Community"/>
    <tableColumn id="3" xr3:uid="{D1CB6037-159D-4709-A1A6-E8CFF6D3A819}" name="Type"/>
    <tableColumn id="4" xr3:uid="{FA2AB477-DF57-452D-8D54-0AA928D71553}" name="Monetary"/>
    <tableColumn id="5" xr3:uid="{FCABF021-AE6C-4C04-80BA-E96CD12820D7}" name="Normal" dataDxfId="284"/>
    <tableColumn id="6" xr3:uid="{54297071-294F-40B0-A739-2AE23786C2DB}" name="Self-Contribution" dataDxfId="283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66EA103C-3590-4CDE-B62C-E73C15941A14}" name="ExpNDelorme" displayName="ExpNDelorme" ref="H8:T10" totalsRowShown="0" headerRowDxfId="282" tableBorderDxfId="281">
  <autoFilter ref="H8:T10" xr:uid="{C4840808-807B-4B34-ACB6-839523238E25}"/>
  <tableColumns count="13">
    <tableColumn id="1" xr3:uid="{7684D3D8-B1F0-4443-9EF0-360E15ECE490}" name="Vendor"/>
    <tableColumn id="2" xr3:uid="{65EADBE5-7915-41E6-82E7-7D656B6F591A}" name="Monetary"/>
    <tableColumn id="3" xr3:uid="{0ADE5D8E-A812-454E-A634-4505B7733186}" name="Online" dataDxfId="280"/>
    <tableColumn id="4" xr3:uid="{2CE9810E-72E0-4A68-9D1E-A29C0644FEB5}" name="Newspaper" dataDxfId="279"/>
    <tableColumn id="5" xr3:uid="{D3745963-347D-4F1D-B75D-E4A28FB48E4C}" name="Radio/TV" dataDxfId="278"/>
    <tableColumn id="6" xr3:uid="{14C2ACA9-B401-4D79-A3D4-17FC7B7AF2E4}" name="Prints" dataDxfId="277"/>
    <tableColumn id="7" xr3:uid="{E1FA123A-DBAC-421E-8185-35607A273F43}" name="Signage" dataDxfId="276"/>
    <tableColumn id="8" xr3:uid="{D2CEDCC5-7719-4164-ABC9-3CC44758C801}" name="Advertising Services" dataDxfId="275"/>
    <tableColumn id="9" xr3:uid="{1ECFBE53-85D4-4F1A-A6EA-542E1F0CD6B9}" name="Services" dataDxfId="274"/>
    <tableColumn id="10" xr3:uid="{E142DF45-D442-4594-9CEE-9E3A1E07107D}" name="Travel/Transport" dataDxfId="273"/>
    <tableColumn id="11" xr3:uid="{3B8C09BB-7081-465A-B2D6-09BEF06370FF}" name="Materials/Supplies" dataDxfId="272"/>
    <tableColumn id="12" xr3:uid="{7B56A1FE-777A-4F2F-AA15-3FB59714F030}" name="Office Space" dataDxfId="271"/>
    <tableColumn id="13" xr3:uid="{E3240D05-0BC5-4108-BC5E-3E98C18CAF32}" name="Fees &amp; Other" dataDxfId="270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74449F5D-8C07-4B2A-99D0-8FEA5051AEF1}" name="ContREdjericon" displayName="ContREdjericon" ref="A26:F32" totalsRowShown="0" headerRowDxfId="269" tableBorderDxfId="268">
  <autoFilter ref="A26:F32" xr:uid="{74449F5D-8C07-4B2A-99D0-8FEA5051AEF1}"/>
  <tableColumns count="6">
    <tableColumn id="1" xr3:uid="{9ECE4F15-9E6C-4AE3-AE4D-ECA757A80A85}" name="Contributor"/>
    <tableColumn id="2" xr3:uid="{7D3A06B2-193E-40DD-9E61-10BCADD1AE86}" name="Community"/>
    <tableColumn id="3" xr3:uid="{66813095-375A-42B0-813B-AC736689A3AE}" name="Type"/>
    <tableColumn id="4" xr3:uid="{9A232F2A-F2B4-4FC5-BD70-DE950750ED3B}" name="Monetary"/>
    <tableColumn id="5" xr3:uid="{5BB42C38-AEE2-4F70-9EAA-28D2159AF85A}" name="Normal" dataDxfId="267"/>
    <tableColumn id="6" xr3:uid="{E78D5868-61B6-4967-81F8-DDB8274906C8}" name="Self-Contribution" dataDxfId="2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table" Target="../tables/table5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7.xml"/><Relationship Id="rId2" Type="http://schemas.openxmlformats.org/officeDocument/2006/relationships/table" Target="../tables/table56.xml"/><Relationship Id="rId1" Type="http://schemas.openxmlformats.org/officeDocument/2006/relationships/table" Target="../tables/table55.xml"/><Relationship Id="rId6" Type="http://schemas.openxmlformats.org/officeDocument/2006/relationships/table" Target="../tables/table60.xml"/><Relationship Id="rId5" Type="http://schemas.openxmlformats.org/officeDocument/2006/relationships/table" Target="../tables/table59.xml"/><Relationship Id="rId4" Type="http://schemas.openxmlformats.org/officeDocument/2006/relationships/table" Target="../tables/table5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table" Target="../tables/table6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0.xml"/><Relationship Id="rId3" Type="http://schemas.openxmlformats.org/officeDocument/2006/relationships/table" Target="../tables/table65.xml"/><Relationship Id="rId7" Type="http://schemas.openxmlformats.org/officeDocument/2006/relationships/table" Target="../tables/table69.xml"/><Relationship Id="rId12" Type="http://schemas.openxmlformats.org/officeDocument/2006/relationships/table" Target="../tables/table74.xml"/><Relationship Id="rId2" Type="http://schemas.openxmlformats.org/officeDocument/2006/relationships/table" Target="../tables/table64.xml"/><Relationship Id="rId1" Type="http://schemas.openxmlformats.org/officeDocument/2006/relationships/table" Target="../tables/table63.xml"/><Relationship Id="rId6" Type="http://schemas.openxmlformats.org/officeDocument/2006/relationships/table" Target="../tables/table68.xml"/><Relationship Id="rId11" Type="http://schemas.openxmlformats.org/officeDocument/2006/relationships/table" Target="../tables/table73.xml"/><Relationship Id="rId5" Type="http://schemas.openxmlformats.org/officeDocument/2006/relationships/table" Target="../tables/table67.xml"/><Relationship Id="rId10" Type="http://schemas.openxmlformats.org/officeDocument/2006/relationships/table" Target="../tables/table72.xml"/><Relationship Id="rId4" Type="http://schemas.openxmlformats.org/officeDocument/2006/relationships/table" Target="../tables/table66.xml"/><Relationship Id="rId9" Type="http://schemas.openxmlformats.org/officeDocument/2006/relationships/table" Target="../tables/table7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7.xml"/><Relationship Id="rId2" Type="http://schemas.openxmlformats.org/officeDocument/2006/relationships/table" Target="../tables/table76.xml"/><Relationship Id="rId1" Type="http://schemas.openxmlformats.org/officeDocument/2006/relationships/table" Target="../tables/table75.xml"/><Relationship Id="rId4" Type="http://schemas.openxmlformats.org/officeDocument/2006/relationships/table" Target="../tables/table7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1.xml"/><Relationship Id="rId2" Type="http://schemas.openxmlformats.org/officeDocument/2006/relationships/table" Target="../tables/table80.xml"/><Relationship Id="rId1" Type="http://schemas.openxmlformats.org/officeDocument/2006/relationships/table" Target="../tables/table79.xml"/><Relationship Id="rId6" Type="http://schemas.openxmlformats.org/officeDocument/2006/relationships/table" Target="../tables/table84.xml"/><Relationship Id="rId5" Type="http://schemas.openxmlformats.org/officeDocument/2006/relationships/table" Target="../tables/table83.xml"/><Relationship Id="rId4" Type="http://schemas.openxmlformats.org/officeDocument/2006/relationships/table" Target="../tables/table8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7.xml"/><Relationship Id="rId2" Type="http://schemas.openxmlformats.org/officeDocument/2006/relationships/table" Target="../tables/table86.xml"/><Relationship Id="rId1" Type="http://schemas.openxmlformats.org/officeDocument/2006/relationships/table" Target="../tables/table85.xml"/><Relationship Id="rId6" Type="http://schemas.openxmlformats.org/officeDocument/2006/relationships/table" Target="../tables/table90.xml"/><Relationship Id="rId5" Type="http://schemas.openxmlformats.org/officeDocument/2006/relationships/table" Target="../tables/table89.xml"/><Relationship Id="rId4" Type="http://schemas.openxmlformats.org/officeDocument/2006/relationships/table" Target="../tables/table8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3.xml"/><Relationship Id="rId2" Type="http://schemas.openxmlformats.org/officeDocument/2006/relationships/table" Target="../tables/table92.xml"/><Relationship Id="rId1" Type="http://schemas.openxmlformats.org/officeDocument/2006/relationships/table" Target="../tables/table91.xml"/><Relationship Id="rId6" Type="http://schemas.openxmlformats.org/officeDocument/2006/relationships/table" Target="../tables/table96.xml"/><Relationship Id="rId5" Type="http://schemas.openxmlformats.org/officeDocument/2006/relationships/table" Target="../tables/table95.xml"/><Relationship Id="rId4" Type="http://schemas.openxmlformats.org/officeDocument/2006/relationships/table" Target="../tables/table9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9.xml"/><Relationship Id="rId2" Type="http://schemas.openxmlformats.org/officeDocument/2006/relationships/table" Target="../tables/table98.xml"/><Relationship Id="rId1" Type="http://schemas.openxmlformats.org/officeDocument/2006/relationships/table" Target="../tables/table97.xml"/><Relationship Id="rId4" Type="http://schemas.openxmlformats.org/officeDocument/2006/relationships/table" Target="../tables/table10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2" Type="http://schemas.openxmlformats.org/officeDocument/2006/relationships/table" Target="../tables/table102.xml"/><Relationship Id="rId1" Type="http://schemas.openxmlformats.org/officeDocument/2006/relationships/table" Target="../tables/table101.xml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2" Type="http://schemas.openxmlformats.org/officeDocument/2006/relationships/table" Target="../tables/table108.xml"/><Relationship Id="rId1" Type="http://schemas.openxmlformats.org/officeDocument/2006/relationships/table" Target="../tables/table107.xml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4.xml"/><Relationship Id="rId1" Type="http://schemas.openxmlformats.org/officeDocument/2006/relationships/table" Target="../tables/table1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8.xml"/><Relationship Id="rId3" Type="http://schemas.openxmlformats.org/officeDocument/2006/relationships/table" Target="../tables/table23.xml"/><Relationship Id="rId7" Type="http://schemas.openxmlformats.org/officeDocument/2006/relationships/table" Target="../tables/table27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6.xml"/><Relationship Id="rId3" Type="http://schemas.openxmlformats.org/officeDocument/2006/relationships/table" Target="../tables/table31.xml"/><Relationship Id="rId7" Type="http://schemas.openxmlformats.org/officeDocument/2006/relationships/table" Target="../tables/table35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6" Type="http://schemas.openxmlformats.org/officeDocument/2006/relationships/table" Target="../tables/table42.xml"/><Relationship Id="rId5" Type="http://schemas.openxmlformats.org/officeDocument/2006/relationships/table" Target="../tables/table41.xml"/><Relationship Id="rId4" Type="http://schemas.openxmlformats.org/officeDocument/2006/relationships/table" Target="../tables/table4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6" Type="http://schemas.openxmlformats.org/officeDocument/2006/relationships/table" Target="../tables/table48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table" Target="../tables/table50.xml"/><Relationship Id="rId1" Type="http://schemas.openxmlformats.org/officeDocument/2006/relationships/table" Target="../tables/table49.xml"/><Relationship Id="rId4" Type="http://schemas.openxmlformats.org/officeDocument/2006/relationships/table" Target="../tables/table5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A71E-C672-412E-B13B-D98C741AB168}">
  <dimension ref="A1:H512"/>
  <sheetViews>
    <sheetView topLeftCell="A217" workbookViewId="0">
      <selection activeCell="C519" sqref="C519"/>
    </sheetView>
  </sheetViews>
  <sheetFormatPr defaultRowHeight="15" x14ac:dyDescent="0.25"/>
  <cols>
    <col min="1" max="1" width="13.85546875" bestFit="1" customWidth="1"/>
    <col min="2" max="2" width="18.28515625" bestFit="1" customWidth="1"/>
    <col min="3" max="3" width="36.7109375" bestFit="1" customWidth="1"/>
    <col min="4" max="4" width="15.140625" bestFit="1" customWidth="1"/>
    <col min="5" max="5" width="12.28515625" bestFit="1" customWidth="1"/>
    <col min="6" max="6" width="14.140625" bestFit="1" customWidth="1"/>
    <col min="7" max="7" width="11.28515625" style="5" bestFit="1" customWidth="1"/>
    <col min="8" max="8" width="20.42578125" style="5" bestFit="1" customWidth="1"/>
  </cols>
  <sheetData>
    <row r="1" spans="1:8" x14ac:dyDescent="0.25">
      <c r="A1" t="s">
        <v>37</v>
      </c>
      <c r="B1" t="s">
        <v>824</v>
      </c>
      <c r="C1" t="s">
        <v>163</v>
      </c>
      <c r="D1" t="s">
        <v>0</v>
      </c>
      <c r="E1" t="s">
        <v>3</v>
      </c>
      <c r="F1" t="s">
        <v>2</v>
      </c>
      <c r="G1" s="5" t="s">
        <v>534</v>
      </c>
      <c r="H1" s="5" t="s">
        <v>171</v>
      </c>
    </row>
    <row r="2" spans="1:8" x14ac:dyDescent="0.25">
      <c r="A2" s="92" t="s">
        <v>813</v>
      </c>
      <c r="B2" s="92" t="s">
        <v>826</v>
      </c>
      <c r="C2" t="s">
        <v>632</v>
      </c>
      <c r="D2" t="s">
        <v>101</v>
      </c>
      <c r="E2" t="s">
        <v>10</v>
      </c>
      <c r="F2" t="s">
        <v>2</v>
      </c>
      <c r="G2" s="5">
        <v>1000</v>
      </c>
    </row>
    <row r="3" spans="1:8" x14ac:dyDescent="0.25">
      <c r="A3" s="92" t="s">
        <v>850</v>
      </c>
      <c r="B3" s="92" t="s">
        <v>7</v>
      </c>
      <c r="C3" t="s">
        <v>19</v>
      </c>
      <c r="D3" t="s">
        <v>5</v>
      </c>
      <c r="E3" t="s">
        <v>10</v>
      </c>
      <c r="F3" t="s">
        <v>18</v>
      </c>
      <c r="G3" s="5">
        <v>440</v>
      </c>
    </row>
    <row r="4" spans="1:8" x14ac:dyDescent="0.25">
      <c r="A4" s="92" t="s">
        <v>847</v>
      </c>
      <c r="B4" s="92" t="s">
        <v>845</v>
      </c>
      <c r="C4" t="s">
        <v>736</v>
      </c>
      <c r="D4" t="s">
        <v>5</v>
      </c>
      <c r="E4" t="s">
        <v>10</v>
      </c>
      <c r="F4" t="s">
        <v>2</v>
      </c>
      <c r="G4" s="5">
        <v>500</v>
      </c>
    </row>
    <row r="5" spans="1:8" x14ac:dyDescent="0.25">
      <c r="A5" s="92" t="s">
        <v>798</v>
      </c>
      <c r="B5" s="92" t="s">
        <v>404</v>
      </c>
      <c r="C5" t="s">
        <v>415</v>
      </c>
      <c r="D5" t="s">
        <v>5</v>
      </c>
      <c r="E5" t="s">
        <v>10</v>
      </c>
      <c r="F5" t="s">
        <v>2</v>
      </c>
      <c r="G5" s="5">
        <v>150</v>
      </c>
    </row>
    <row r="6" spans="1:8" x14ac:dyDescent="0.25">
      <c r="A6" s="92" t="s">
        <v>844</v>
      </c>
      <c r="B6" s="92" t="s">
        <v>845</v>
      </c>
      <c r="C6" t="s">
        <v>787</v>
      </c>
      <c r="D6" t="s">
        <v>783</v>
      </c>
      <c r="E6" t="s">
        <v>10</v>
      </c>
      <c r="F6" t="s">
        <v>18</v>
      </c>
      <c r="G6" s="5">
        <v>500</v>
      </c>
    </row>
    <row r="7" spans="1:8" x14ac:dyDescent="0.25">
      <c r="A7" s="92" t="s">
        <v>805</v>
      </c>
      <c r="B7" s="92" t="s">
        <v>825</v>
      </c>
      <c r="C7" t="s">
        <v>606</v>
      </c>
      <c r="D7" t="s">
        <v>5</v>
      </c>
      <c r="E7" t="s">
        <v>10</v>
      </c>
      <c r="F7" t="s">
        <v>2</v>
      </c>
      <c r="G7" s="5">
        <v>350</v>
      </c>
    </row>
    <row r="8" spans="1:8" x14ac:dyDescent="0.25">
      <c r="A8" s="92" t="s">
        <v>847</v>
      </c>
      <c r="B8" s="92" t="s">
        <v>845</v>
      </c>
      <c r="C8" t="s">
        <v>730</v>
      </c>
      <c r="D8" t="s">
        <v>5</v>
      </c>
      <c r="E8" t="s">
        <v>10</v>
      </c>
      <c r="F8" t="s">
        <v>2</v>
      </c>
      <c r="G8" s="5">
        <v>1000</v>
      </c>
    </row>
    <row r="9" spans="1:8" x14ac:dyDescent="0.25">
      <c r="A9" s="92" t="s">
        <v>848</v>
      </c>
      <c r="B9" s="92" t="s">
        <v>126</v>
      </c>
      <c r="C9" t="s">
        <v>149</v>
      </c>
      <c r="D9" t="s">
        <v>5</v>
      </c>
      <c r="E9" t="s">
        <v>10</v>
      </c>
      <c r="F9" t="s">
        <v>2</v>
      </c>
      <c r="G9" s="5">
        <v>500</v>
      </c>
    </row>
    <row r="10" spans="1:8" x14ac:dyDescent="0.25">
      <c r="A10" s="92" t="s">
        <v>833</v>
      </c>
      <c r="B10" s="92" t="s">
        <v>36</v>
      </c>
      <c r="C10" t="s">
        <v>35</v>
      </c>
      <c r="D10" t="s">
        <v>5</v>
      </c>
      <c r="E10" t="s">
        <v>37</v>
      </c>
      <c r="F10" t="s">
        <v>2</v>
      </c>
      <c r="H10" s="5">
        <v>1200</v>
      </c>
    </row>
    <row r="11" spans="1:8" x14ac:dyDescent="0.25">
      <c r="A11" s="92" t="s">
        <v>798</v>
      </c>
      <c r="B11" s="92" t="s">
        <v>404</v>
      </c>
      <c r="C11" t="s">
        <v>9</v>
      </c>
      <c r="D11" t="s">
        <v>5</v>
      </c>
      <c r="E11" t="s">
        <v>10</v>
      </c>
      <c r="F11" t="s">
        <v>2</v>
      </c>
      <c r="G11" s="5">
        <v>1000</v>
      </c>
    </row>
    <row r="12" spans="1:8" x14ac:dyDescent="0.25">
      <c r="A12" s="92" t="s">
        <v>801</v>
      </c>
      <c r="B12" s="92" t="s">
        <v>404</v>
      </c>
      <c r="C12" t="s">
        <v>9</v>
      </c>
      <c r="D12" t="s">
        <v>5</v>
      </c>
      <c r="E12" t="s">
        <v>10</v>
      </c>
      <c r="F12" t="s">
        <v>2</v>
      </c>
      <c r="G12" s="5">
        <v>1000</v>
      </c>
    </row>
    <row r="13" spans="1:8" x14ac:dyDescent="0.25">
      <c r="A13" s="92" t="s">
        <v>805</v>
      </c>
      <c r="B13" s="92" t="s">
        <v>825</v>
      </c>
      <c r="C13" t="s">
        <v>9</v>
      </c>
      <c r="D13" t="s">
        <v>5</v>
      </c>
      <c r="E13" t="s">
        <v>10</v>
      </c>
      <c r="F13" t="s">
        <v>2</v>
      </c>
      <c r="G13" s="5">
        <v>1000</v>
      </c>
    </row>
    <row r="14" spans="1:8" x14ac:dyDescent="0.25">
      <c r="A14" s="92" t="s">
        <v>835</v>
      </c>
      <c r="B14" s="92" t="s">
        <v>36</v>
      </c>
      <c r="C14" t="s">
        <v>9</v>
      </c>
      <c r="D14" t="s">
        <v>5</v>
      </c>
      <c r="E14" t="s">
        <v>10</v>
      </c>
      <c r="F14" t="s">
        <v>2</v>
      </c>
      <c r="G14" s="5">
        <v>1000</v>
      </c>
    </row>
    <row r="15" spans="1:8" x14ac:dyDescent="0.25">
      <c r="A15" s="92" t="s">
        <v>846</v>
      </c>
      <c r="B15" s="92" t="s">
        <v>845</v>
      </c>
      <c r="C15" t="s">
        <v>9</v>
      </c>
      <c r="D15" t="s">
        <v>5</v>
      </c>
      <c r="E15" t="s">
        <v>10</v>
      </c>
      <c r="F15" t="s">
        <v>2</v>
      </c>
      <c r="G15" s="5">
        <v>1000</v>
      </c>
    </row>
    <row r="16" spans="1:8" x14ac:dyDescent="0.25">
      <c r="A16" s="92" t="s">
        <v>847</v>
      </c>
      <c r="B16" s="92" t="s">
        <v>845</v>
      </c>
      <c r="C16" t="s">
        <v>9</v>
      </c>
      <c r="D16" t="s">
        <v>5</v>
      </c>
      <c r="E16" t="s">
        <v>10</v>
      </c>
      <c r="F16" t="s">
        <v>2</v>
      </c>
      <c r="G16" s="5">
        <v>1000</v>
      </c>
    </row>
    <row r="17" spans="1:7" x14ac:dyDescent="0.25">
      <c r="A17" s="92" t="s">
        <v>849</v>
      </c>
      <c r="B17" s="92" t="s">
        <v>126</v>
      </c>
      <c r="C17" t="s">
        <v>9</v>
      </c>
      <c r="D17" t="s">
        <v>5</v>
      </c>
      <c r="E17" t="s">
        <v>10</v>
      </c>
      <c r="F17" t="s">
        <v>2</v>
      </c>
      <c r="G17" s="5">
        <v>1000</v>
      </c>
    </row>
    <row r="18" spans="1:7" x14ac:dyDescent="0.25">
      <c r="A18" s="92" t="s">
        <v>850</v>
      </c>
      <c r="B18" s="92" t="s">
        <v>7</v>
      </c>
      <c r="C18" t="s">
        <v>9</v>
      </c>
      <c r="D18" t="s">
        <v>5</v>
      </c>
      <c r="E18" t="s">
        <v>10</v>
      </c>
      <c r="F18" t="s">
        <v>2</v>
      </c>
      <c r="G18" s="5">
        <v>1000</v>
      </c>
    </row>
    <row r="19" spans="1:7" x14ac:dyDescent="0.25">
      <c r="A19" s="92" t="s">
        <v>835</v>
      </c>
      <c r="B19" s="92" t="s">
        <v>36</v>
      </c>
      <c r="C19" t="s">
        <v>61</v>
      </c>
      <c r="D19" t="s">
        <v>5</v>
      </c>
      <c r="E19" t="s">
        <v>6</v>
      </c>
      <c r="F19" t="s">
        <v>2</v>
      </c>
      <c r="G19" s="5">
        <v>400</v>
      </c>
    </row>
    <row r="20" spans="1:7" x14ac:dyDescent="0.25">
      <c r="A20" s="92" t="s">
        <v>817</v>
      </c>
      <c r="B20" s="92" t="s">
        <v>21</v>
      </c>
      <c r="C20" t="s">
        <v>29</v>
      </c>
      <c r="D20" t="s">
        <v>5</v>
      </c>
      <c r="E20" t="s">
        <v>6</v>
      </c>
      <c r="F20" t="s">
        <v>2</v>
      </c>
      <c r="G20" s="5">
        <v>300</v>
      </c>
    </row>
    <row r="21" spans="1:7" x14ac:dyDescent="0.25">
      <c r="A21" s="92" t="s">
        <v>835</v>
      </c>
      <c r="B21" s="92" t="s">
        <v>36</v>
      </c>
      <c r="C21" t="s">
        <v>29</v>
      </c>
      <c r="D21" t="s">
        <v>5</v>
      </c>
      <c r="E21" t="s">
        <v>6</v>
      </c>
      <c r="F21" t="s">
        <v>2</v>
      </c>
      <c r="G21" s="5">
        <v>300</v>
      </c>
    </row>
    <row r="22" spans="1:7" x14ac:dyDescent="0.25">
      <c r="A22" s="92" t="s">
        <v>835</v>
      </c>
      <c r="B22" s="92" t="s">
        <v>36</v>
      </c>
      <c r="C22" t="s">
        <v>55</v>
      </c>
      <c r="D22" t="s">
        <v>5</v>
      </c>
      <c r="E22" t="s">
        <v>6</v>
      </c>
      <c r="F22" t="s">
        <v>2</v>
      </c>
      <c r="G22" s="5">
        <v>800</v>
      </c>
    </row>
    <row r="23" spans="1:7" x14ac:dyDescent="0.25">
      <c r="A23" s="92" t="s">
        <v>848</v>
      </c>
      <c r="B23" s="92" t="s">
        <v>126</v>
      </c>
      <c r="C23" t="s">
        <v>150</v>
      </c>
      <c r="D23" t="s">
        <v>5</v>
      </c>
      <c r="E23" t="s">
        <v>6</v>
      </c>
      <c r="F23" t="s">
        <v>2</v>
      </c>
      <c r="G23" s="5">
        <v>150</v>
      </c>
    </row>
    <row r="24" spans="1:7" x14ac:dyDescent="0.25">
      <c r="A24" s="92" t="s">
        <v>805</v>
      </c>
      <c r="B24" s="92" t="s">
        <v>825</v>
      </c>
      <c r="C24" t="s">
        <v>611</v>
      </c>
      <c r="D24" t="s">
        <v>5</v>
      </c>
      <c r="E24" t="s">
        <v>6</v>
      </c>
      <c r="F24" t="s">
        <v>2</v>
      </c>
      <c r="G24" s="5">
        <v>100</v>
      </c>
    </row>
    <row r="25" spans="1:7" x14ac:dyDescent="0.25">
      <c r="A25" s="92" t="s">
        <v>843</v>
      </c>
      <c r="B25" s="92" t="s">
        <v>842</v>
      </c>
      <c r="C25" t="s">
        <v>704</v>
      </c>
      <c r="D25" t="s">
        <v>5</v>
      </c>
      <c r="E25" t="s">
        <v>10</v>
      </c>
      <c r="F25" t="s">
        <v>18</v>
      </c>
      <c r="G25" s="5">
        <v>1601</v>
      </c>
    </row>
    <row r="26" spans="1:7" x14ac:dyDescent="0.25">
      <c r="A26" s="92" t="s">
        <v>846</v>
      </c>
      <c r="B26" s="92" t="s">
        <v>845</v>
      </c>
      <c r="C26" t="s">
        <v>775</v>
      </c>
      <c r="D26" t="s">
        <v>5</v>
      </c>
      <c r="E26" t="s">
        <v>6</v>
      </c>
      <c r="F26" t="s">
        <v>2</v>
      </c>
      <c r="G26" s="5">
        <v>600</v>
      </c>
    </row>
    <row r="27" spans="1:7" x14ac:dyDescent="0.25">
      <c r="A27" s="92" t="s">
        <v>804</v>
      </c>
      <c r="B27" s="92" t="s">
        <v>825</v>
      </c>
      <c r="C27" t="s">
        <v>876</v>
      </c>
      <c r="D27" t="s">
        <v>5</v>
      </c>
      <c r="E27" t="s">
        <v>6</v>
      </c>
      <c r="F27" t="s">
        <v>2</v>
      </c>
      <c r="G27" s="5">
        <v>300</v>
      </c>
    </row>
    <row r="28" spans="1:7" x14ac:dyDescent="0.25">
      <c r="A28" s="92" t="s">
        <v>847</v>
      </c>
      <c r="B28" s="92" t="s">
        <v>845</v>
      </c>
      <c r="C28" t="s">
        <v>721</v>
      </c>
      <c r="D28" t="s">
        <v>5</v>
      </c>
      <c r="E28" t="s">
        <v>6</v>
      </c>
      <c r="F28" t="s">
        <v>2</v>
      </c>
      <c r="G28" s="5">
        <v>1500</v>
      </c>
    </row>
    <row r="29" spans="1:7" x14ac:dyDescent="0.25">
      <c r="A29" s="92" t="s">
        <v>821</v>
      </c>
      <c r="B29" s="92" t="s">
        <v>827</v>
      </c>
      <c r="C29" t="s">
        <v>890</v>
      </c>
      <c r="D29" t="s">
        <v>5</v>
      </c>
      <c r="E29" t="s">
        <v>6</v>
      </c>
      <c r="F29" t="s">
        <v>2</v>
      </c>
      <c r="G29" s="5">
        <v>100</v>
      </c>
    </row>
    <row r="30" spans="1:7" x14ac:dyDescent="0.25">
      <c r="A30" s="92" t="s">
        <v>805</v>
      </c>
      <c r="B30" s="92" t="s">
        <v>825</v>
      </c>
      <c r="C30" t="s">
        <v>594</v>
      </c>
      <c r="D30" t="s">
        <v>5</v>
      </c>
      <c r="E30" t="s">
        <v>6</v>
      </c>
      <c r="F30" t="s">
        <v>2</v>
      </c>
      <c r="G30" s="5">
        <v>250</v>
      </c>
    </row>
    <row r="31" spans="1:7" x14ac:dyDescent="0.25">
      <c r="A31" s="92" t="s">
        <v>798</v>
      </c>
      <c r="B31" s="92" t="s">
        <v>404</v>
      </c>
      <c r="C31" t="s">
        <v>411</v>
      </c>
      <c r="D31" t="s">
        <v>5</v>
      </c>
      <c r="E31" t="s">
        <v>6</v>
      </c>
      <c r="F31" t="s">
        <v>2</v>
      </c>
      <c r="G31" s="5">
        <v>300</v>
      </c>
    </row>
    <row r="32" spans="1:7" x14ac:dyDescent="0.25">
      <c r="A32" s="92" t="s">
        <v>805</v>
      </c>
      <c r="B32" s="92" t="s">
        <v>825</v>
      </c>
      <c r="C32" t="s">
        <v>601</v>
      </c>
      <c r="D32" t="s">
        <v>5</v>
      </c>
      <c r="E32" t="s">
        <v>6</v>
      </c>
      <c r="F32" t="s">
        <v>2</v>
      </c>
      <c r="G32" s="5">
        <v>50</v>
      </c>
    </row>
    <row r="33" spans="1:8" x14ac:dyDescent="0.25">
      <c r="A33" s="92" t="s">
        <v>846</v>
      </c>
      <c r="B33" s="92" t="s">
        <v>845</v>
      </c>
      <c r="C33" t="s">
        <v>773</v>
      </c>
      <c r="D33" t="s">
        <v>5</v>
      </c>
      <c r="E33" t="s">
        <v>6</v>
      </c>
      <c r="F33" t="s">
        <v>2</v>
      </c>
      <c r="G33" s="5">
        <v>750</v>
      </c>
    </row>
    <row r="34" spans="1:8" x14ac:dyDescent="0.25">
      <c r="A34" s="92" t="s">
        <v>844</v>
      </c>
      <c r="B34" s="92" t="s">
        <v>845</v>
      </c>
      <c r="C34" t="s">
        <v>785</v>
      </c>
      <c r="D34" t="s">
        <v>783</v>
      </c>
      <c r="E34" t="s">
        <v>37</v>
      </c>
      <c r="F34" t="s">
        <v>2</v>
      </c>
      <c r="H34" s="5">
        <v>4551.62</v>
      </c>
    </row>
    <row r="35" spans="1:8" x14ac:dyDescent="0.25">
      <c r="A35" s="92" t="s">
        <v>850</v>
      </c>
      <c r="B35" s="92" t="s">
        <v>7</v>
      </c>
      <c r="C35" t="s">
        <v>17</v>
      </c>
      <c r="D35" t="s">
        <v>5</v>
      </c>
      <c r="E35" t="s">
        <v>10</v>
      </c>
      <c r="F35" t="s">
        <v>18</v>
      </c>
      <c r="G35" s="5">
        <v>550</v>
      </c>
    </row>
    <row r="36" spans="1:8" x14ac:dyDescent="0.25">
      <c r="A36" s="92" t="s">
        <v>801</v>
      </c>
      <c r="B36" s="92" t="s">
        <v>404</v>
      </c>
      <c r="C36" t="s">
        <v>46</v>
      </c>
      <c r="E36" t="s">
        <v>46</v>
      </c>
      <c r="F36" t="s">
        <v>2</v>
      </c>
      <c r="G36" s="5">
        <v>100</v>
      </c>
    </row>
    <row r="37" spans="1:8" x14ac:dyDescent="0.25">
      <c r="A37" s="92" t="s">
        <v>802</v>
      </c>
      <c r="B37" s="92" t="s">
        <v>825</v>
      </c>
      <c r="C37" t="s">
        <v>46</v>
      </c>
      <c r="E37" t="s">
        <v>46</v>
      </c>
      <c r="F37" t="s">
        <v>2</v>
      </c>
      <c r="G37" s="5">
        <v>95</v>
      </c>
    </row>
    <row r="38" spans="1:8" x14ac:dyDescent="0.25">
      <c r="A38" s="92" t="s">
        <v>802</v>
      </c>
      <c r="B38" s="92" t="s">
        <v>825</v>
      </c>
      <c r="C38" t="s">
        <v>46</v>
      </c>
      <c r="E38" t="s">
        <v>46</v>
      </c>
      <c r="F38" t="s">
        <v>2</v>
      </c>
      <c r="G38" s="5">
        <v>81</v>
      </c>
    </row>
    <row r="39" spans="1:8" x14ac:dyDescent="0.25">
      <c r="A39" s="92" t="s">
        <v>805</v>
      </c>
      <c r="B39" s="92" t="s">
        <v>825</v>
      </c>
      <c r="C39" t="s">
        <v>46</v>
      </c>
      <c r="E39" t="s">
        <v>46</v>
      </c>
      <c r="F39" t="s">
        <v>2</v>
      </c>
      <c r="G39" s="5">
        <v>100</v>
      </c>
    </row>
    <row r="40" spans="1:8" x14ac:dyDescent="0.25">
      <c r="A40" s="92" t="s">
        <v>805</v>
      </c>
      <c r="B40" s="92" t="s">
        <v>825</v>
      </c>
      <c r="C40" t="s">
        <v>46</v>
      </c>
      <c r="E40" t="s">
        <v>46</v>
      </c>
      <c r="F40" t="s">
        <v>2</v>
      </c>
      <c r="G40" s="5">
        <v>100</v>
      </c>
    </row>
    <row r="41" spans="1:8" x14ac:dyDescent="0.25">
      <c r="A41" s="92" t="s">
        <v>805</v>
      </c>
      <c r="B41" s="92" t="s">
        <v>825</v>
      </c>
      <c r="C41" t="s">
        <v>46</v>
      </c>
      <c r="E41" t="s">
        <v>46</v>
      </c>
      <c r="F41" t="s">
        <v>2</v>
      </c>
      <c r="G41" s="5">
        <v>100</v>
      </c>
    </row>
    <row r="42" spans="1:8" x14ac:dyDescent="0.25">
      <c r="A42" s="92" t="s">
        <v>805</v>
      </c>
      <c r="B42" s="92" t="s">
        <v>825</v>
      </c>
      <c r="C42" t="s">
        <v>46</v>
      </c>
      <c r="E42" t="s">
        <v>46</v>
      </c>
      <c r="F42" t="s">
        <v>2</v>
      </c>
      <c r="G42" s="5">
        <v>100</v>
      </c>
    </row>
    <row r="43" spans="1:8" x14ac:dyDescent="0.25">
      <c r="A43" s="92" t="s">
        <v>805</v>
      </c>
      <c r="B43" s="92" t="s">
        <v>825</v>
      </c>
      <c r="C43" t="s">
        <v>46</v>
      </c>
      <c r="E43" t="s">
        <v>46</v>
      </c>
      <c r="F43" t="s">
        <v>2</v>
      </c>
      <c r="G43" s="5">
        <v>20</v>
      </c>
    </row>
    <row r="44" spans="1:8" x14ac:dyDescent="0.25">
      <c r="A44" s="92" t="s">
        <v>805</v>
      </c>
      <c r="B44" s="92" t="s">
        <v>825</v>
      </c>
      <c r="C44" t="s">
        <v>46</v>
      </c>
      <c r="E44" t="s">
        <v>46</v>
      </c>
      <c r="F44" t="s">
        <v>2</v>
      </c>
      <c r="G44" s="5">
        <v>50</v>
      </c>
    </row>
    <row r="45" spans="1:8" x14ac:dyDescent="0.25">
      <c r="A45" s="92" t="s">
        <v>805</v>
      </c>
      <c r="B45" s="92" t="s">
        <v>825</v>
      </c>
      <c r="C45" t="s">
        <v>46</v>
      </c>
      <c r="E45" t="s">
        <v>46</v>
      </c>
      <c r="F45" t="s">
        <v>2</v>
      </c>
      <c r="G45" s="5">
        <v>100</v>
      </c>
    </row>
    <row r="46" spans="1:8" x14ac:dyDescent="0.25">
      <c r="A46" s="92" t="s">
        <v>805</v>
      </c>
      <c r="B46" s="92" t="s">
        <v>825</v>
      </c>
      <c r="C46" t="s">
        <v>46</v>
      </c>
      <c r="E46" t="s">
        <v>46</v>
      </c>
      <c r="F46" t="s">
        <v>2</v>
      </c>
      <c r="G46" s="5">
        <v>100</v>
      </c>
    </row>
    <row r="47" spans="1:8" x14ac:dyDescent="0.25">
      <c r="A47" s="92" t="s">
        <v>805</v>
      </c>
      <c r="B47" s="92" t="s">
        <v>825</v>
      </c>
      <c r="C47" t="s">
        <v>46</v>
      </c>
      <c r="E47" t="s">
        <v>46</v>
      </c>
      <c r="F47" t="s">
        <v>2</v>
      </c>
      <c r="G47" s="5">
        <v>100</v>
      </c>
    </row>
    <row r="48" spans="1:8" x14ac:dyDescent="0.25">
      <c r="A48" s="92" t="s">
        <v>805</v>
      </c>
      <c r="B48" s="92" t="s">
        <v>825</v>
      </c>
      <c r="C48" t="s">
        <v>46</v>
      </c>
      <c r="E48" t="s">
        <v>46</v>
      </c>
      <c r="F48" t="s">
        <v>2</v>
      </c>
      <c r="G48" s="5">
        <v>100</v>
      </c>
    </row>
    <row r="49" spans="1:7" x14ac:dyDescent="0.25">
      <c r="A49" s="92" t="s">
        <v>805</v>
      </c>
      <c r="B49" s="92" t="s">
        <v>825</v>
      </c>
      <c r="C49" t="s">
        <v>46</v>
      </c>
      <c r="E49" t="s">
        <v>46</v>
      </c>
      <c r="F49" t="s">
        <v>2</v>
      </c>
      <c r="G49" s="5">
        <v>99</v>
      </c>
    </row>
    <row r="50" spans="1:7" x14ac:dyDescent="0.25">
      <c r="A50" s="92" t="s">
        <v>805</v>
      </c>
      <c r="B50" s="92" t="s">
        <v>825</v>
      </c>
      <c r="C50" t="s">
        <v>46</v>
      </c>
      <c r="E50" t="s">
        <v>46</v>
      </c>
      <c r="F50" t="s">
        <v>2</v>
      </c>
      <c r="G50" s="5">
        <v>100</v>
      </c>
    </row>
    <row r="51" spans="1:7" x14ac:dyDescent="0.25">
      <c r="A51" s="92" t="s">
        <v>811</v>
      </c>
      <c r="B51" s="92" t="s">
        <v>96</v>
      </c>
      <c r="C51" t="s">
        <v>46</v>
      </c>
      <c r="E51" t="s">
        <v>46</v>
      </c>
      <c r="F51" t="s">
        <v>2</v>
      </c>
      <c r="G51" s="5">
        <v>100</v>
      </c>
    </row>
    <row r="52" spans="1:7" x14ac:dyDescent="0.25">
      <c r="A52" s="92" t="s">
        <v>835</v>
      </c>
      <c r="B52" s="92" t="s">
        <v>36</v>
      </c>
      <c r="C52" t="s">
        <v>46</v>
      </c>
      <c r="E52" t="s">
        <v>46</v>
      </c>
      <c r="F52" t="s">
        <v>2</v>
      </c>
      <c r="G52" s="5">
        <v>100</v>
      </c>
    </row>
    <row r="53" spans="1:7" x14ac:dyDescent="0.25">
      <c r="A53" s="92" t="s">
        <v>835</v>
      </c>
      <c r="B53" s="92" t="s">
        <v>36</v>
      </c>
      <c r="C53" t="s">
        <v>46</v>
      </c>
      <c r="E53" t="s">
        <v>46</v>
      </c>
      <c r="F53" t="s">
        <v>2</v>
      </c>
      <c r="G53" s="5">
        <v>100</v>
      </c>
    </row>
    <row r="54" spans="1:7" x14ac:dyDescent="0.25">
      <c r="A54" s="92" t="s">
        <v>835</v>
      </c>
      <c r="B54" s="92" t="s">
        <v>36</v>
      </c>
      <c r="C54" t="s">
        <v>46</v>
      </c>
      <c r="E54" t="s">
        <v>46</v>
      </c>
      <c r="F54" t="s">
        <v>2</v>
      </c>
      <c r="G54" s="5">
        <v>50</v>
      </c>
    </row>
    <row r="55" spans="1:7" x14ac:dyDescent="0.25">
      <c r="A55" s="92" t="s">
        <v>835</v>
      </c>
      <c r="B55" s="92" t="s">
        <v>36</v>
      </c>
      <c r="C55" t="s">
        <v>46</v>
      </c>
      <c r="E55" t="s">
        <v>46</v>
      </c>
      <c r="F55" t="s">
        <v>2</v>
      </c>
      <c r="G55" s="5">
        <v>100</v>
      </c>
    </row>
    <row r="56" spans="1:7" x14ac:dyDescent="0.25">
      <c r="A56" s="92" t="s">
        <v>835</v>
      </c>
      <c r="B56" s="92" t="s">
        <v>36</v>
      </c>
      <c r="C56" t="s">
        <v>46</v>
      </c>
      <c r="E56" t="s">
        <v>46</v>
      </c>
      <c r="F56" t="s">
        <v>2</v>
      </c>
      <c r="G56" s="5">
        <v>80</v>
      </c>
    </row>
    <row r="57" spans="1:7" x14ac:dyDescent="0.25">
      <c r="A57" s="92" t="s">
        <v>835</v>
      </c>
      <c r="B57" s="92" t="s">
        <v>36</v>
      </c>
      <c r="C57" t="s">
        <v>46</v>
      </c>
      <c r="E57" t="s">
        <v>46</v>
      </c>
      <c r="F57" t="s">
        <v>2</v>
      </c>
      <c r="G57" s="5">
        <v>0.25</v>
      </c>
    </row>
    <row r="58" spans="1:7" x14ac:dyDescent="0.25">
      <c r="A58" s="92" t="s">
        <v>838</v>
      </c>
      <c r="B58" s="92" t="s">
        <v>500</v>
      </c>
      <c r="C58" t="s">
        <v>46</v>
      </c>
      <c r="E58" t="s">
        <v>539</v>
      </c>
      <c r="F58" t="s">
        <v>2</v>
      </c>
      <c r="G58" s="5">
        <v>120.35</v>
      </c>
    </row>
    <row r="59" spans="1:7" x14ac:dyDescent="0.25">
      <c r="A59" s="92" t="s">
        <v>844</v>
      </c>
      <c r="B59" s="92" t="s">
        <v>845</v>
      </c>
      <c r="C59" t="s">
        <v>46</v>
      </c>
      <c r="E59" t="s">
        <v>46</v>
      </c>
      <c r="F59" t="s">
        <v>2</v>
      </c>
      <c r="G59" s="5">
        <v>50</v>
      </c>
    </row>
    <row r="60" spans="1:7" x14ac:dyDescent="0.25">
      <c r="A60" s="92" t="s">
        <v>844</v>
      </c>
      <c r="B60" s="92" t="s">
        <v>845</v>
      </c>
      <c r="C60" t="s">
        <v>46</v>
      </c>
      <c r="E60" t="s">
        <v>46</v>
      </c>
      <c r="F60" t="s">
        <v>2</v>
      </c>
      <c r="G60" s="5">
        <v>100</v>
      </c>
    </row>
    <row r="61" spans="1:7" x14ac:dyDescent="0.25">
      <c r="A61" s="92" t="s">
        <v>846</v>
      </c>
      <c r="B61" s="92" t="s">
        <v>845</v>
      </c>
      <c r="C61" t="s">
        <v>46</v>
      </c>
      <c r="E61" t="s">
        <v>46</v>
      </c>
      <c r="F61" t="s">
        <v>2</v>
      </c>
      <c r="G61" s="5">
        <v>100</v>
      </c>
    </row>
    <row r="62" spans="1:7" x14ac:dyDescent="0.25">
      <c r="A62" s="92" t="s">
        <v>846</v>
      </c>
      <c r="B62" s="92" t="s">
        <v>845</v>
      </c>
      <c r="C62" t="s">
        <v>46</v>
      </c>
      <c r="E62" t="s">
        <v>46</v>
      </c>
      <c r="F62" t="s">
        <v>2</v>
      </c>
      <c r="G62" s="5">
        <v>100</v>
      </c>
    </row>
    <row r="63" spans="1:7" x14ac:dyDescent="0.25">
      <c r="A63" s="92" t="s">
        <v>846</v>
      </c>
      <c r="B63" s="92" t="s">
        <v>845</v>
      </c>
      <c r="C63" t="s">
        <v>46</v>
      </c>
      <c r="E63" t="s">
        <v>46</v>
      </c>
      <c r="F63" t="s">
        <v>2</v>
      </c>
      <c r="G63" s="5">
        <v>100</v>
      </c>
    </row>
    <row r="64" spans="1:7" x14ac:dyDescent="0.25">
      <c r="A64" s="92" t="s">
        <v>846</v>
      </c>
      <c r="B64" s="92" t="s">
        <v>845</v>
      </c>
      <c r="C64" t="s">
        <v>46</v>
      </c>
      <c r="E64" t="s">
        <v>46</v>
      </c>
      <c r="F64" t="s">
        <v>2</v>
      </c>
      <c r="G64" s="5">
        <v>100</v>
      </c>
    </row>
    <row r="65" spans="1:7" x14ac:dyDescent="0.25">
      <c r="A65" s="92" t="s">
        <v>846</v>
      </c>
      <c r="B65" s="92" t="s">
        <v>845</v>
      </c>
      <c r="C65" t="s">
        <v>46</v>
      </c>
      <c r="E65" t="s">
        <v>46</v>
      </c>
      <c r="F65" t="s">
        <v>2</v>
      </c>
      <c r="G65" s="5">
        <v>100</v>
      </c>
    </row>
    <row r="66" spans="1:7" x14ac:dyDescent="0.25">
      <c r="A66" s="92" t="s">
        <v>847</v>
      </c>
      <c r="B66" s="92" t="s">
        <v>845</v>
      </c>
      <c r="C66" t="s">
        <v>46</v>
      </c>
      <c r="E66" t="s">
        <v>46</v>
      </c>
      <c r="F66" t="s">
        <v>2</v>
      </c>
      <c r="G66" s="5">
        <v>100</v>
      </c>
    </row>
    <row r="67" spans="1:7" x14ac:dyDescent="0.25">
      <c r="A67" s="92" t="s">
        <v>846</v>
      </c>
      <c r="B67" s="92" t="s">
        <v>845</v>
      </c>
      <c r="C67" t="s">
        <v>763</v>
      </c>
      <c r="D67" t="s">
        <v>5</v>
      </c>
      <c r="E67" t="s">
        <v>10</v>
      </c>
      <c r="F67" t="s">
        <v>2</v>
      </c>
      <c r="G67" s="5">
        <v>800</v>
      </c>
    </row>
    <row r="68" spans="1:7" x14ac:dyDescent="0.25">
      <c r="A68" s="92" t="s">
        <v>848</v>
      </c>
      <c r="B68" s="92" t="s">
        <v>126</v>
      </c>
      <c r="C68" t="s">
        <v>151</v>
      </c>
      <c r="D68" t="s">
        <v>5</v>
      </c>
      <c r="E68" t="s">
        <v>6</v>
      </c>
      <c r="F68" t="s">
        <v>2</v>
      </c>
      <c r="G68" s="5">
        <v>300</v>
      </c>
    </row>
    <row r="69" spans="1:7" x14ac:dyDescent="0.25">
      <c r="A69" s="92" t="s">
        <v>847</v>
      </c>
      <c r="B69" s="92" t="s">
        <v>845</v>
      </c>
      <c r="C69" t="s">
        <v>727</v>
      </c>
      <c r="D69" t="s">
        <v>5</v>
      </c>
      <c r="E69" t="s">
        <v>6</v>
      </c>
      <c r="F69" t="s">
        <v>2</v>
      </c>
      <c r="G69" s="5">
        <v>200</v>
      </c>
    </row>
    <row r="70" spans="1:7" x14ac:dyDescent="0.25">
      <c r="A70" s="92" t="s">
        <v>844</v>
      </c>
      <c r="B70" s="92" t="s">
        <v>845</v>
      </c>
      <c r="C70" t="s">
        <v>789</v>
      </c>
      <c r="D70" t="s">
        <v>783</v>
      </c>
      <c r="E70" t="s">
        <v>10</v>
      </c>
      <c r="F70" t="s">
        <v>18</v>
      </c>
      <c r="G70" s="5">
        <v>300</v>
      </c>
    </row>
    <row r="71" spans="1:7" x14ac:dyDescent="0.25">
      <c r="A71" s="92" t="s">
        <v>811</v>
      </c>
      <c r="B71" s="92" t="s">
        <v>96</v>
      </c>
      <c r="C71" t="s">
        <v>112</v>
      </c>
      <c r="D71" t="s">
        <v>89</v>
      </c>
      <c r="E71" t="s">
        <v>6</v>
      </c>
      <c r="F71" t="s">
        <v>2</v>
      </c>
      <c r="G71" s="5">
        <v>100</v>
      </c>
    </row>
    <row r="72" spans="1:7" x14ac:dyDescent="0.25">
      <c r="A72" s="92" t="s">
        <v>848</v>
      </c>
      <c r="B72" s="92" t="s">
        <v>126</v>
      </c>
      <c r="C72" t="s">
        <v>133</v>
      </c>
      <c r="D72" t="s">
        <v>5</v>
      </c>
      <c r="E72" t="s">
        <v>6</v>
      </c>
      <c r="F72" t="s">
        <v>2</v>
      </c>
      <c r="G72" s="5">
        <v>250</v>
      </c>
    </row>
    <row r="73" spans="1:7" x14ac:dyDescent="0.25">
      <c r="A73" s="92" t="s">
        <v>828</v>
      </c>
      <c r="B73" s="92" t="s">
        <v>827</v>
      </c>
      <c r="C73" t="s">
        <v>673</v>
      </c>
      <c r="D73" t="s">
        <v>59</v>
      </c>
      <c r="E73" t="s">
        <v>6</v>
      </c>
      <c r="F73" t="s">
        <v>2</v>
      </c>
      <c r="G73" s="5">
        <v>500</v>
      </c>
    </row>
    <row r="74" spans="1:7" x14ac:dyDescent="0.25">
      <c r="A74" s="92" t="s">
        <v>850</v>
      </c>
      <c r="B74" s="92" t="s">
        <v>7</v>
      </c>
      <c r="C74" t="s">
        <v>8</v>
      </c>
      <c r="D74" t="s">
        <v>5</v>
      </c>
      <c r="E74" t="s">
        <v>6</v>
      </c>
      <c r="F74" t="s">
        <v>2</v>
      </c>
      <c r="G74" s="5">
        <v>500</v>
      </c>
    </row>
    <row r="75" spans="1:7" x14ac:dyDescent="0.25">
      <c r="A75" s="92" t="s">
        <v>848</v>
      </c>
      <c r="B75" s="92" t="s">
        <v>126</v>
      </c>
      <c r="C75" t="s">
        <v>157</v>
      </c>
      <c r="D75" t="s">
        <v>5</v>
      </c>
      <c r="E75" t="s">
        <v>6</v>
      </c>
      <c r="F75" t="s">
        <v>2</v>
      </c>
      <c r="G75" s="5">
        <v>100</v>
      </c>
    </row>
    <row r="76" spans="1:7" x14ac:dyDescent="0.25">
      <c r="A76" s="92" t="s">
        <v>847</v>
      </c>
      <c r="B76" s="92" t="s">
        <v>845</v>
      </c>
      <c r="C76" t="s">
        <v>741</v>
      </c>
      <c r="D76" t="s">
        <v>5</v>
      </c>
      <c r="E76" t="s">
        <v>6</v>
      </c>
      <c r="F76" t="s">
        <v>2</v>
      </c>
      <c r="G76" s="5">
        <v>250</v>
      </c>
    </row>
    <row r="77" spans="1:7" x14ac:dyDescent="0.25">
      <c r="A77" s="92" t="s">
        <v>847</v>
      </c>
      <c r="B77" s="92" t="s">
        <v>845</v>
      </c>
      <c r="C77" t="s">
        <v>725</v>
      </c>
      <c r="D77" t="s">
        <v>5</v>
      </c>
      <c r="E77" t="s">
        <v>6</v>
      </c>
      <c r="F77" t="s">
        <v>2</v>
      </c>
      <c r="G77" s="5">
        <v>150</v>
      </c>
    </row>
    <row r="78" spans="1:7" x14ac:dyDescent="0.25">
      <c r="A78" s="92" t="s">
        <v>817</v>
      </c>
      <c r="B78" s="92" t="s">
        <v>21</v>
      </c>
      <c r="C78" t="s">
        <v>31</v>
      </c>
      <c r="D78" t="s">
        <v>5</v>
      </c>
      <c r="E78" t="s">
        <v>6</v>
      </c>
      <c r="F78" t="s">
        <v>2</v>
      </c>
      <c r="G78" s="5">
        <v>500</v>
      </c>
    </row>
    <row r="79" spans="1:7" x14ac:dyDescent="0.25">
      <c r="A79" s="92" t="s">
        <v>801</v>
      </c>
      <c r="B79" s="92" t="s">
        <v>404</v>
      </c>
      <c r="C79" t="s">
        <v>419</v>
      </c>
      <c r="D79" t="s">
        <v>5</v>
      </c>
      <c r="E79" t="s">
        <v>10</v>
      </c>
      <c r="F79" t="s">
        <v>2</v>
      </c>
      <c r="G79" s="5">
        <v>1500</v>
      </c>
    </row>
    <row r="80" spans="1:7" x14ac:dyDescent="0.25">
      <c r="A80" s="92" t="s">
        <v>847</v>
      </c>
      <c r="B80" s="92" t="s">
        <v>845</v>
      </c>
      <c r="C80" t="s">
        <v>749</v>
      </c>
      <c r="D80" t="s">
        <v>5</v>
      </c>
      <c r="E80" t="s">
        <v>10</v>
      </c>
      <c r="F80" t="s">
        <v>2</v>
      </c>
      <c r="G80" s="5">
        <v>750</v>
      </c>
    </row>
    <row r="81" spans="1:8" x14ac:dyDescent="0.25">
      <c r="A81" s="92" t="s">
        <v>815</v>
      </c>
      <c r="B81" s="92" t="s">
        <v>311</v>
      </c>
      <c r="C81" t="s">
        <v>320</v>
      </c>
      <c r="D81" t="s">
        <v>101</v>
      </c>
      <c r="E81" t="s">
        <v>10</v>
      </c>
      <c r="F81" t="s">
        <v>2</v>
      </c>
      <c r="G81" s="5">
        <v>1200</v>
      </c>
    </row>
    <row r="82" spans="1:8" x14ac:dyDescent="0.25">
      <c r="A82" s="92" t="s">
        <v>816</v>
      </c>
      <c r="B82" s="92" t="s">
        <v>311</v>
      </c>
      <c r="C82" t="s">
        <v>320</v>
      </c>
      <c r="D82" t="s">
        <v>101</v>
      </c>
      <c r="E82" t="s">
        <v>10</v>
      </c>
      <c r="F82" t="s">
        <v>2</v>
      </c>
      <c r="G82" s="5">
        <v>1500</v>
      </c>
    </row>
    <row r="83" spans="1:8" x14ac:dyDescent="0.25">
      <c r="A83" s="92" t="s">
        <v>795</v>
      </c>
      <c r="B83" s="92" t="s">
        <v>445</v>
      </c>
      <c r="C83" t="s">
        <v>448</v>
      </c>
      <c r="D83" t="s">
        <v>64</v>
      </c>
      <c r="E83" t="s">
        <v>6</v>
      </c>
      <c r="F83" t="s">
        <v>2</v>
      </c>
      <c r="G83" s="5">
        <v>150</v>
      </c>
    </row>
    <row r="84" spans="1:8" x14ac:dyDescent="0.25">
      <c r="A84" s="92" t="s">
        <v>835</v>
      </c>
      <c r="B84" s="92" t="s">
        <v>36</v>
      </c>
      <c r="C84" t="s">
        <v>77</v>
      </c>
      <c r="D84" t="s">
        <v>5</v>
      </c>
      <c r="E84" t="s">
        <v>6</v>
      </c>
      <c r="F84" t="s">
        <v>2</v>
      </c>
      <c r="G84" s="5">
        <v>800</v>
      </c>
    </row>
    <row r="85" spans="1:8" x14ac:dyDescent="0.25">
      <c r="A85" s="92" t="s">
        <v>805</v>
      </c>
      <c r="B85" s="92" t="s">
        <v>825</v>
      </c>
      <c r="C85" t="s">
        <v>602</v>
      </c>
      <c r="D85" t="s">
        <v>5</v>
      </c>
      <c r="E85" t="s">
        <v>6</v>
      </c>
      <c r="F85" t="s">
        <v>2</v>
      </c>
      <c r="G85" s="5">
        <v>300</v>
      </c>
    </row>
    <row r="86" spans="1:8" x14ac:dyDescent="0.25">
      <c r="A86" s="92" t="s">
        <v>849</v>
      </c>
      <c r="B86" s="92" t="s">
        <v>126</v>
      </c>
      <c r="C86" t="s">
        <v>125</v>
      </c>
      <c r="D86" t="s">
        <v>5</v>
      </c>
      <c r="E86" t="s">
        <v>37</v>
      </c>
      <c r="F86" t="s">
        <v>2</v>
      </c>
      <c r="H86" s="5">
        <v>9203.2900000000009</v>
      </c>
    </row>
    <row r="87" spans="1:8" x14ac:dyDescent="0.25">
      <c r="A87" s="92" t="s">
        <v>810</v>
      </c>
      <c r="B87" s="92" t="s">
        <v>96</v>
      </c>
      <c r="C87" t="s">
        <v>110</v>
      </c>
      <c r="D87" t="s">
        <v>89</v>
      </c>
      <c r="E87" t="s">
        <v>10</v>
      </c>
      <c r="F87" t="s">
        <v>2</v>
      </c>
      <c r="G87" s="5">
        <v>1000</v>
      </c>
    </row>
    <row r="88" spans="1:8" x14ac:dyDescent="0.25">
      <c r="A88" s="92" t="s">
        <v>795</v>
      </c>
      <c r="B88" s="92" t="s">
        <v>445</v>
      </c>
      <c r="C88" t="s">
        <v>446</v>
      </c>
      <c r="D88" t="s">
        <v>64</v>
      </c>
      <c r="E88" t="s">
        <v>10</v>
      </c>
      <c r="F88" t="s">
        <v>2</v>
      </c>
      <c r="G88" s="5">
        <v>1000</v>
      </c>
    </row>
    <row r="89" spans="1:8" x14ac:dyDescent="0.25">
      <c r="A89" s="92" t="s">
        <v>839</v>
      </c>
      <c r="B89" s="92" t="s">
        <v>115</v>
      </c>
      <c r="C89" t="s">
        <v>120</v>
      </c>
      <c r="D89" t="s">
        <v>106</v>
      </c>
      <c r="E89" t="s">
        <v>10</v>
      </c>
      <c r="F89" t="s">
        <v>2</v>
      </c>
      <c r="G89" s="5">
        <v>700</v>
      </c>
    </row>
    <row r="90" spans="1:8" x14ac:dyDescent="0.25">
      <c r="A90" s="92" t="s">
        <v>805</v>
      </c>
      <c r="B90" s="92" t="s">
        <v>825</v>
      </c>
      <c r="C90" t="s">
        <v>604</v>
      </c>
      <c r="D90" t="s">
        <v>5</v>
      </c>
      <c r="E90" t="s">
        <v>6</v>
      </c>
      <c r="F90" t="s">
        <v>2</v>
      </c>
      <c r="G90" s="5">
        <v>100</v>
      </c>
    </row>
    <row r="91" spans="1:8" x14ac:dyDescent="0.25">
      <c r="A91" s="92" t="s">
        <v>805</v>
      </c>
      <c r="B91" s="92" t="s">
        <v>825</v>
      </c>
      <c r="C91" t="s">
        <v>600</v>
      </c>
      <c r="D91" t="s">
        <v>5</v>
      </c>
      <c r="E91" t="s">
        <v>6</v>
      </c>
      <c r="F91" t="s">
        <v>2</v>
      </c>
      <c r="G91" s="5">
        <v>100</v>
      </c>
    </row>
    <row r="92" spans="1:8" x14ac:dyDescent="0.25">
      <c r="A92" s="92" t="s">
        <v>848</v>
      </c>
      <c r="B92" s="92" t="s">
        <v>126</v>
      </c>
      <c r="C92" t="s">
        <v>137</v>
      </c>
      <c r="D92" t="s">
        <v>5</v>
      </c>
      <c r="E92" t="s">
        <v>6</v>
      </c>
      <c r="F92" t="s">
        <v>2</v>
      </c>
      <c r="G92" s="5">
        <v>50</v>
      </c>
    </row>
    <row r="93" spans="1:8" x14ac:dyDescent="0.25">
      <c r="A93" s="92" t="s">
        <v>835</v>
      </c>
      <c r="B93" s="92" t="s">
        <v>36</v>
      </c>
      <c r="C93" t="s">
        <v>85</v>
      </c>
      <c r="D93" t="s">
        <v>5</v>
      </c>
      <c r="E93" t="s">
        <v>6</v>
      </c>
      <c r="F93" t="s">
        <v>2</v>
      </c>
      <c r="G93" s="5">
        <v>100</v>
      </c>
    </row>
    <row r="94" spans="1:8" x14ac:dyDescent="0.25">
      <c r="A94" s="92" t="s">
        <v>828</v>
      </c>
      <c r="B94" s="92" t="s">
        <v>827</v>
      </c>
      <c r="C94" t="s">
        <v>677</v>
      </c>
      <c r="D94" t="s">
        <v>59</v>
      </c>
      <c r="E94" t="s">
        <v>6</v>
      </c>
      <c r="F94" t="s">
        <v>2</v>
      </c>
      <c r="G94" s="5">
        <v>200</v>
      </c>
    </row>
    <row r="95" spans="1:8" x14ac:dyDescent="0.25">
      <c r="A95" s="92" t="s">
        <v>835</v>
      </c>
      <c r="B95" s="92" t="s">
        <v>36</v>
      </c>
      <c r="C95" t="s">
        <v>58</v>
      </c>
      <c r="D95" t="s">
        <v>59</v>
      </c>
      <c r="E95" t="s">
        <v>6</v>
      </c>
      <c r="F95" t="s">
        <v>2</v>
      </c>
      <c r="G95" s="5">
        <v>700</v>
      </c>
    </row>
    <row r="96" spans="1:8" x14ac:dyDescent="0.25">
      <c r="A96" s="92" t="s">
        <v>838</v>
      </c>
      <c r="B96" s="92" t="s">
        <v>500</v>
      </c>
      <c r="C96" t="s">
        <v>507</v>
      </c>
      <c r="D96" t="s">
        <v>498</v>
      </c>
      <c r="E96" t="s">
        <v>10</v>
      </c>
      <c r="F96" t="s">
        <v>18</v>
      </c>
      <c r="G96" s="5">
        <v>600</v>
      </c>
    </row>
    <row r="97" spans="1:7" x14ac:dyDescent="0.25">
      <c r="A97" s="92" t="s">
        <v>844</v>
      </c>
      <c r="B97" s="92" t="s">
        <v>845</v>
      </c>
      <c r="C97" t="s">
        <v>782</v>
      </c>
      <c r="D97" t="s">
        <v>783</v>
      </c>
      <c r="E97" t="s">
        <v>6</v>
      </c>
      <c r="F97" t="s">
        <v>2</v>
      </c>
      <c r="G97" s="5">
        <v>250</v>
      </c>
    </row>
    <row r="98" spans="1:7" x14ac:dyDescent="0.25">
      <c r="A98" s="92" t="s">
        <v>847</v>
      </c>
      <c r="B98" s="92" t="s">
        <v>845</v>
      </c>
      <c r="C98" t="s">
        <v>737</v>
      </c>
      <c r="D98" t="s">
        <v>5</v>
      </c>
      <c r="E98" t="s">
        <v>6</v>
      </c>
      <c r="F98" t="s">
        <v>2</v>
      </c>
      <c r="G98" s="5">
        <v>150</v>
      </c>
    </row>
    <row r="99" spans="1:7" x14ac:dyDescent="0.25">
      <c r="A99" s="92" t="s">
        <v>835</v>
      </c>
      <c r="B99" s="92" t="s">
        <v>36</v>
      </c>
      <c r="C99" t="s">
        <v>86</v>
      </c>
      <c r="D99" t="s">
        <v>5</v>
      </c>
      <c r="E99" t="s">
        <v>6</v>
      </c>
      <c r="F99" t="s">
        <v>2</v>
      </c>
      <c r="G99" s="5">
        <v>50</v>
      </c>
    </row>
    <row r="100" spans="1:7" x14ac:dyDescent="0.25">
      <c r="A100" s="92" t="s">
        <v>802</v>
      </c>
      <c r="B100" s="92" t="s">
        <v>825</v>
      </c>
      <c r="C100" t="s">
        <v>564</v>
      </c>
      <c r="D100" t="s">
        <v>5</v>
      </c>
      <c r="E100" t="s">
        <v>6</v>
      </c>
      <c r="F100" t="s">
        <v>2</v>
      </c>
      <c r="G100" s="5">
        <v>500</v>
      </c>
    </row>
    <row r="101" spans="1:7" x14ac:dyDescent="0.25">
      <c r="A101" s="92" t="s">
        <v>801</v>
      </c>
      <c r="B101" s="92" t="s">
        <v>404</v>
      </c>
      <c r="C101" t="s">
        <v>54</v>
      </c>
      <c r="D101" t="s">
        <v>5</v>
      </c>
      <c r="E101" t="s">
        <v>6</v>
      </c>
      <c r="F101" t="s">
        <v>2</v>
      </c>
      <c r="G101" s="5">
        <v>500</v>
      </c>
    </row>
    <row r="102" spans="1:7" x14ac:dyDescent="0.25">
      <c r="A102" s="92" t="s">
        <v>835</v>
      </c>
      <c r="B102" s="92" t="s">
        <v>36</v>
      </c>
      <c r="C102" t="s">
        <v>54</v>
      </c>
      <c r="D102" t="s">
        <v>5</v>
      </c>
      <c r="E102" t="s">
        <v>6</v>
      </c>
      <c r="F102" t="s">
        <v>2</v>
      </c>
      <c r="G102" s="5">
        <v>800</v>
      </c>
    </row>
    <row r="103" spans="1:7" x14ac:dyDescent="0.25">
      <c r="A103" s="92" t="s">
        <v>817</v>
      </c>
      <c r="B103" s="92" t="s">
        <v>21</v>
      </c>
      <c r="C103" t="s">
        <v>23</v>
      </c>
      <c r="D103" t="s">
        <v>5</v>
      </c>
      <c r="E103" t="s">
        <v>6</v>
      </c>
      <c r="F103" t="s">
        <v>2</v>
      </c>
      <c r="G103" s="5">
        <v>200</v>
      </c>
    </row>
    <row r="104" spans="1:7" x14ac:dyDescent="0.25">
      <c r="A104" s="92" t="s">
        <v>846</v>
      </c>
      <c r="B104" s="92" t="s">
        <v>845</v>
      </c>
      <c r="C104" t="s">
        <v>768</v>
      </c>
      <c r="D104" t="s">
        <v>5</v>
      </c>
      <c r="E104" t="s">
        <v>6</v>
      </c>
      <c r="F104" t="s">
        <v>2</v>
      </c>
      <c r="G104" s="5">
        <v>1000</v>
      </c>
    </row>
    <row r="105" spans="1:7" x14ac:dyDescent="0.25">
      <c r="A105" s="92" t="s">
        <v>836</v>
      </c>
      <c r="B105" s="92" t="s">
        <v>500</v>
      </c>
      <c r="C105" t="s">
        <v>908</v>
      </c>
      <c r="D105" t="s">
        <v>506</v>
      </c>
      <c r="E105" t="s">
        <v>6</v>
      </c>
      <c r="F105" t="s">
        <v>2</v>
      </c>
      <c r="G105" s="5">
        <v>500</v>
      </c>
    </row>
    <row r="106" spans="1:7" x14ac:dyDescent="0.25">
      <c r="A106" s="92" t="s">
        <v>835</v>
      </c>
      <c r="B106" s="92" t="s">
        <v>36</v>
      </c>
      <c r="C106" t="s">
        <v>50</v>
      </c>
      <c r="D106" t="s">
        <v>5</v>
      </c>
      <c r="E106" t="s">
        <v>6</v>
      </c>
      <c r="F106" t="s">
        <v>2</v>
      </c>
      <c r="G106" s="5">
        <v>300</v>
      </c>
    </row>
    <row r="107" spans="1:7" x14ac:dyDescent="0.25">
      <c r="A107" s="92" t="s">
        <v>835</v>
      </c>
      <c r="B107" s="92" t="s">
        <v>36</v>
      </c>
      <c r="C107" t="s">
        <v>50</v>
      </c>
      <c r="D107" t="s">
        <v>5</v>
      </c>
      <c r="E107" t="s">
        <v>6</v>
      </c>
      <c r="F107" t="s">
        <v>2</v>
      </c>
      <c r="G107" s="5">
        <v>300</v>
      </c>
    </row>
    <row r="108" spans="1:7" x14ac:dyDescent="0.25">
      <c r="A108" s="92" t="s">
        <v>798</v>
      </c>
      <c r="B108" s="92" t="s">
        <v>404</v>
      </c>
      <c r="C108" t="s">
        <v>407</v>
      </c>
      <c r="D108" t="s">
        <v>5</v>
      </c>
      <c r="E108" t="s">
        <v>6</v>
      </c>
      <c r="F108" t="s">
        <v>2</v>
      </c>
      <c r="G108" s="5">
        <v>200</v>
      </c>
    </row>
    <row r="109" spans="1:7" x14ac:dyDescent="0.25">
      <c r="A109" s="92" t="s">
        <v>805</v>
      </c>
      <c r="B109" s="92" t="s">
        <v>825</v>
      </c>
      <c r="C109" t="s">
        <v>407</v>
      </c>
      <c r="D109" t="s">
        <v>5</v>
      </c>
      <c r="E109" t="s">
        <v>6</v>
      </c>
      <c r="F109" t="s">
        <v>2</v>
      </c>
      <c r="G109" s="5">
        <v>200</v>
      </c>
    </row>
    <row r="110" spans="1:7" x14ac:dyDescent="0.25">
      <c r="A110" s="92" t="s">
        <v>805</v>
      </c>
      <c r="B110" s="92" t="s">
        <v>825</v>
      </c>
      <c r="C110" t="s">
        <v>577</v>
      </c>
      <c r="D110" t="s">
        <v>5</v>
      </c>
      <c r="E110" t="s">
        <v>6</v>
      </c>
      <c r="F110" t="s">
        <v>2</v>
      </c>
      <c r="G110" s="5">
        <v>100</v>
      </c>
    </row>
    <row r="111" spans="1:7" x14ac:dyDescent="0.25">
      <c r="A111" s="92" t="s">
        <v>805</v>
      </c>
      <c r="B111" s="92" t="s">
        <v>825</v>
      </c>
      <c r="C111" t="s">
        <v>578</v>
      </c>
      <c r="D111" t="s">
        <v>5</v>
      </c>
      <c r="E111" t="s">
        <v>6</v>
      </c>
      <c r="F111" t="s">
        <v>2</v>
      </c>
      <c r="G111" s="5">
        <v>100</v>
      </c>
    </row>
    <row r="112" spans="1:7" x14ac:dyDescent="0.25">
      <c r="A112" s="92" t="s">
        <v>805</v>
      </c>
      <c r="B112" s="92" t="s">
        <v>825</v>
      </c>
      <c r="C112" t="s">
        <v>609</v>
      </c>
      <c r="D112" t="s">
        <v>5</v>
      </c>
      <c r="E112" t="s">
        <v>6</v>
      </c>
      <c r="F112" t="s">
        <v>2</v>
      </c>
      <c r="G112" s="5">
        <v>100</v>
      </c>
    </row>
    <row r="113" spans="1:8" x14ac:dyDescent="0.25">
      <c r="A113" s="92" t="s">
        <v>835</v>
      </c>
      <c r="B113" s="92" t="s">
        <v>36</v>
      </c>
      <c r="C113" t="s">
        <v>56</v>
      </c>
      <c r="D113" t="s">
        <v>5</v>
      </c>
      <c r="E113" t="s">
        <v>6</v>
      </c>
      <c r="F113" t="s">
        <v>2</v>
      </c>
      <c r="G113" s="5">
        <v>800</v>
      </c>
    </row>
    <row r="114" spans="1:8" x14ac:dyDescent="0.25">
      <c r="A114" s="92" t="s">
        <v>799</v>
      </c>
      <c r="B114" s="92" t="s">
        <v>404</v>
      </c>
      <c r="C114" t="s">
        <v>865</v>
      </c>
      <c r="E114" t="s">
        <v>10</v>
      </c>
      <c r="F114" t="s">
        <v>18</v>
      </c>
      <c r="G114" s="5">
        <v>223.6</v>
      </c>
    </row>
    <row r="115" spans="1:8" x14ac:dyDescent="0.25">
      <c r="A115" s="92" t="s">
        <v>810</v>
      </c>
      <c r="B115" s="92" t="s">
        <v>96</v>
      </c>
      <c r="C115" t="s">
        <v>109</v>
      </c>
      <c r="D115" t="s">
        <v>5</v>
      </c>
      <c r="E115" t="s">
        <v>10</v>
      </c>
      <c r="F115" t="s">
        <v>2</v>
      </c>
      <c r="G115" s="5">
        <v>300</v>
      </c>
    </row>
    <row r="116" spans="1:8" x14ac:dyDescent="0.25">
      <c r="A116" s="92" t="s">
        <v>798</v>
      </c>
      <c r="B116" s="92" t="s">
        <v>404</v>
      </c>
      <c r="C116" t="s">
        <v>414</v>
      </c>
      <c r="D116" t="s">
        <v>5</v>
      </c>
      <c r="E116" t="s">
        <v>6</v>
      </c>
      <c r="F116" t="s">
        <v>2</v>
      </c>
      <c r="G116" s="5">
        <v>250</v>
      </c>
    </row>
    <row r="117" spans="1:8" x14ac:dyDescent="0.25">
      <c r="A117" s="92" t="s">
        <v>805</v>
      </c>
      <c r="B117" s="92" t="s">
        <v>825</v>
      </c>
      <c r="C117" t="s">
        <v>597</v>
      </c>
      <c r="D117" t="s">
        <v>5</v>
      </c>
      <c r="E117" t="s">
        <v>6</v>
      </c>
      <c r="F117" t="s">
        <v>2</v>
      </c>
      <c r="G117" s="5">
        <v>10</v>
      </c>
    </row>
    <row r="118" spans="1:8" x14ac:dyDescent="0.25">
      <c r="A118" s="92" t="s">
        <v>838</v>
      </c>
      <c r="B118" s="92" t="s">
        <v>500</v>
      </c>
      <c r="C118" t="s">
        <v>509</v>
      </c>
      <c r="D118" t="s">
        <v>540</v>
      </c>
      <c r="E118" t="s">
        <v>6</v>
      </c>
      <c r="F118" t="s">
        <v>18</v>
      </c>
      <c r="G118" s="5">
        <v>29</v>
      </c>
    </row>
    <row r="119" spans="1:8" x14ac:dyDescent="0.25">
      <c r="A119" s="92" t="s">
        <v>805</v>
      </c>
      <c r="B119" s="92" t="s">
        <v>825</v>
      </c>
      <c r="C119" t="s">
        <v>614</v>
      </c>
      <c r="D119" t="s">
        <v>5</v>
      </c>
      <c r="E119" t="s">
        <v>6</v>
      </c>
      <c r="F119" t="s">
        <v>2</v>
      </c>
      <c r="G119" s="5">
        <v>250</v>
      </c>
    </row>
    <row r="120" spans="1:8" x14ac:dyDescent="0.25">
      <c r="A120" s="92" t="s">
        <v>837</v>
      </c>
      <c r="B120" s="92" t="s">
        <v>500</v>
      </c>
      <c r="C120" t="s">
        <v>698</v>
      </c>
      <c r="D120" t="s">
        <v>506</v>
      </c>
      <c r="E120" t="s">
        <v>37</v>
      </c>
      <c r="F120" t="s">
        <v>2</v>
      </c>
      <c r="H120" s="5">
        <v>9539.17</v>
      </c>
    </row>
    <row r="121" spans="1:8" x14ac:dyDescent="0.25">
      <c r="A121" s="92" t="s">
        <v>818</v>
      </c>
      <c r="B121" s="92" t="s">
        <v>481</v>
      </c>
      <c r="C121" t="s">
        <v>482</v>
      </c>
      <c r="D121" t="s">
        <v>483</v>
      </c>
      <c r="E121" t="s">
        <v>6</v>
      </c>
      <c r="F121" t="s">
        <v>2</v>
      </c>
      <c r="G121" s="5">
        <v>1500</v>
      </c>
    </row>
    <row r="122" spans="1:8" x14ac:dyDescent="0.25">
      <c r="A122" s="92" t="s">
        <v>817</v>
      </c>
      <c r="B122" s="92" t="s">
        <v>21</v>
      </c>
      <c r="C122" t="s">
        <v>22</v>
      </c>
      <c r="D122" t="s">
        <v>5</v>
      </c>
      <c r="E122" t="s">
        <v>6</v>
      </c>
      <c r="F122" t="s">
        <v>2</v>
      </c>
      <c r="G122" s="5">
        <v>200</v>
      </c>
    </row>
    <row r="123" spans="1:8" x14ac:dyDescent="0.25">
      <c r="A123" s="92" t="s">
        <v>810</v>
      </c>
      <c r="B123" s="92" t="s">
        <v>96</v>
      </c>
      <c r="C123" t="s">
        <v>13</v>
      </c>
      <c r="D123" t="s">
        <v>5</v>
      </c>
      <c r="E123" t="s">
        <v>6</v>
      </c>
      <c r="F123" t="s">
        <v>2</v>
      </c>
      <c r="G123" s="5">
        <v>250</v>
      </c>
    </row>
    <row r="124" spans="1:8" x14ac:dyDescent="0.25">
      <c r="A124" s="92" t="s">
        <v>813</v>
      </c>
      <c r="B124" s="92" t="s">
        <v>826</v>
      </c>
      <c r="C124" t="s">
        <v>13</v>
      </c>
      <c r="D124" t="s">
        <v>5</v>
      </c>
      <c r="E124" t="s">
        <v>6</v>
      </c>
      <c r="F124" t="s">
        <v>2</v>
      </c>
      <c r="G124" s="5">
        <v>250</v>
      </c>
    </row>
    <row r="125" spans="1:8" x14ac:dyDescent="0.25">
      <c r="A125" s="92" t="s">
        <v>849</v>
      </c>
      <c r="B125" s="92" t="s">
        <v>126</v>
      </c>
      <c r="C125" t="s">
        <v>13</v>
      </c>
      <c r="D125" t="s">
        <v>5</v>
      </c>
      <c r="E125" t="s">
        <v>6</v>
      </c>
      <c r="F125" t="s">
        <v>2</v>
      </c>
      <c r="G125" s="5">
        <v>250</v>
      </c>
    </row>
    <row r="126" spans="1:8" x14ac:dyDescent="0.25">
      <c r="A126" s="92" t="s">
        <v>850</v>
      </c>
      <c r="B126" s="92" t="s">
        <v>7</v>
      </c>
      <c r="C126" t="s">
        <v>13</v>
      </c>
      <c r="D126" t="s">
        <v>5</v>
      </c>
      <c r="E126" t="s">
        <v>6</v>
      </c>
      <c r="F126" t="s">
        <v>2</v>
      </c>
      <c r="G126" s="5">
        <v>250</v>
      </c>
    </row>
    <row r="127" spans="1:8" x14ac:dyDescent="0.25">
      <c r="A127" s="92" t="s">
        <v>836</v>
      </c>
      <c r="B127" s="92" t="s">
        <v>500</v>
      </c>
      <c r="C127" t="s">
        <v>910</v>
      </c>
      <c r="D127" t="s">
        <v>506</v>
      </c>
      <c r="E127" t="s">
        <v>6</v>
      </c>
      <c r="F127" t="s">
        <v>2</v>
      </c>
      <c r="G127" s="5">
        <v>1500</v>
      </c>
    </row>
    <row r="128" spans="1:8" x14ac:dyDescent="0.25">
      <c r="A128" s="92" t="s">
        <v>835</v>
      </c>
      <c r="B128" s="92" t="s">
        <v>36</v>
      </c>
      <c r="C128" t="s">
        <v>49</v>
      </c>
      <c r="D128" t="s">
        <v>5</v>
      </c>
      <c r="E128" t="s">
        <v>6</v>
      </c>
      <c r="F128" t="s">
        <v>2</v>
      </c>
      <c r="G128" s="5">
        <v>500</v>
      </c>
    </row>
    <row r="129" spans="1:8" x14ac:dyDescent="0.25">
      <c r="A129" s="92" t="s">
        <v>812</v>
      </c>
      <c r="B129" s="92" t="s">
        <v>826</v>
      </c>
      <c r="C129" t="s">
        <v>51</v>
      </c>
      <c r="D129" t="s">
        <v>5</v>
      </c>
      <c r="E129" t="s">
        <v>6</v>
      </c>
      <c r="F129" t="s">
        <v>2</v>
      </c>
      <c r="G129" s="5">
        <v>1500</v>
      </c>
    </row>
    <row r="130" spans="1:8" x14ac:dyDescent="0.25">
      <c r="A130" s="92" t="s">
        <v>835</v>
      </c>
      <c r="B130" s="92" t="s">
        <v>36</v>
      </c>
      <c r="C130" t="s">
        <v>51</v>
      </c>
      <c r="D130" t="s">
        <v>5</v>
      </c>
      <c r="E130" t="s">
        <v>6</v>
      </c>
      <c r="F130" t="s">
        <v>2</v>
      </c>
      <c r="G130" s="5">
        <v>900</v>
      </c>
    </row>
    <row r="131" spans="1:8" x14ac:dyDescent="0.25">
      <c r="A131" s="92" t="s">
        <v>797</v>
      </c>
      <c r="B131" s="92" t="s">
        <v>404</v>
      </c>
      <c r="C131" t="s">
        <v>403</v>
      </c>
      <c r="D131" t="s">
        <v>5</v>
      </c>
      <c r="E131" t="s">
        <v>37</v>
      </c>
      <c r="F131" t="s">
        <v>2</v>
      </c>
      <c r="H131" s="5">
        <v>1500</v>
      </c>
    </row>
    <row r="132" spans="1:8" x14ac:dyDescent="0.25">
      <c r="A132" s="92" t="s">
        <v>797</v>
      </c>
      <c r="B132" s="92" t="s">
        <v>404</v>
      </c>
      <c r="C132" t="s">
        <v>403</v>
      </c>
      <c r="D132" t="s">
        <v>5</v>
      </c>
      <c r="E132" t="s">
        <v>37</v>
      </c>
      <c r="F132" t="s">
        <v>2</v>
      </c>
      <c r="H132" s="5">
        <v>6731.4</v>
      </c>
    </row>
    <row r="133" spans="1:8" x14ac:dyDescent="0.25">
      <c r="A133" s="92" t="s">
        <v>838</v>
      </c>
      <c r="B133" s="92" t="s">
        <v>500</v>
      </c>
      <c r="C133" t="s">
        <v>499</v>
      </c>
      <c r="E133" t="s">
        <v>37</v>
      </c>
      <c r="F133" t="s">
        <v>2</v>
      </c>
      <c r="H133" s="5">
        <v>4093.57</v>
      </c>
    </row>
    <row r="134" spans="1:8" x14ac:dyDescent="0.25">
      <c r="A134" s="92" t="s">
        <v>809</v>
      </c>
      <c r="B134" s="92" t="s">
        <v>96</v>
      </c>
      <c r="C134" t="s">
        <v>104</v>
      </c>
      <c r="D134" t="s">
        <v>89</v>
      </c>
      <c r="E134" t="s">
        <v>10</v>
      </c>
      <c r="F134" t="s">
        <v>2</v>
      </c>
      <c r="G134" s="5">
        <v>500</v>
      </c>
    </row>
    <row r="135" spans="1:8" x14ac:dyDescent="0.25">
      <c r="A135" s="92" t="s">
        <v>810</v>
      </c>
      <c r="B135" s="92" t="s">
        <v>96</v>
      </c>
      <c r="C135" t="s">
        <v>104</v>
      </c>
      <c r="D135" t="s">
        <v>89</v>
      </c>
      <c r="E135" t="s">
        <v>10</v>
      </c>
      <c r="F135" t="s">
        <v>2</v>
      </c>
      <c r="G135" s="5">
        <v>500</v>
      </c>
    </row>
    <row r="136" spans="1:8" x14ac:dyDescent="0.25">
      <c r="A136" s="92" t="s">
        <v>811</v>
      </c>
      <c r="B136" s="92" t="s">
        <v>96</v>
      </c>
      <c r="C136" t="s">
        <v>104</v>
      </c>
      <c r="D136" t="s">
        <v>89</v>
      </c>
      <c r="E136" t="s">
        <v>10</v>
      </c>
      <c r="F136" t="s">
        <v>2</v>
      </c>
      <c r="G136" s="5">
        <v>500</v>
      </c>
    </row>
    <row r="137" spans="1:8" x14ac:dyDescent="0.25">
      <c r="A137" s="92" t="s">
        <v>839</v>
      </c>
      <c r="B137" s="92" t="s">
        <v>115</v>
      </c>
      <c r="C137" t="s">
        <v>121</v>
      </c>
      <c r="D137" t="s">
        <v>106</v>
      </c>
      <c r="E137" t="s">
        <v>6</v>
      </c>
      <c r="F137" t="s">
        <v>2</v>
      </c>
      <c r="G137" s="5">
        <v>1000</v>
      </c>
    </row>
    <row r="138" spans="1:8" x14ac:dyDescent="0.25">
      <c r="A138" s="92" t="s">
        <v>839</v>
      </c>
      <c r="B138" s="92" t="s">
        <v>115</v>
      </c>
      <c r="C138" t="s">
        <v>119</v>
      </c>
      <c r="D138" t="s">
        <v>106</v>
      </c>
      <c r="E138" t="s">
        <v>6</v>
      </c>
      <c r="F138" t="s">
        <v>2</v>
      </c>
      <c r="G138" s="5">
        <v>100</v>
      </c>
    </row>
    <row r="139" spans="1:8" x14ac:dyDescent="0.25">
      <c r="A139" s="92" t="s">
        <v>796</v>
      </c>
      <c r="B139" s="92" t="s">
        <v>445</v>
      </c>
      <c r="C139" t="s">
        <v>451</v>
      </c>
      <c r="D139" t="s">
        <v>64</v>
      </c>
      <c r="E139" t="s">
        <v>6</v>
      </c>
      <c r="F139" t="s">
        <v>2</v>
      </c>
      <c r="G139" s="5">
        <v>1000</v>
      </c>
    </row>
    <row r="140" spans="1:8" x14ac:dyDescent="0.25">
      <c r="A140" s="92" t="s">
        <v>813</v>
      </c>
      <c r="B140" s="92" t="s">
        <v>826</v>
      </c>
      <c r="C140" t="s">
        <v>642</v>
      </c>
      <c r="D140" t="s">
        <v>101</v>
      </c>
      <c r="E140" t="s">
        <v>37</v>
      </c>
      <c r="F140" t="s">
        <v>2</v>
      </c>
      <c r="H140" s="5">
        <v>2127.52</v>
      </c>
    </row>
    <row r="141" spans="1:8" x14ac:dyDescent="0.25">
      <c r="A141" s="92" t="s">
        <v>812</v>
      </c>
      <c r="B141" s="92" t="s">
        <v>826</v>
      </c>
      <c r="C141" t="s">
        <v>649</v>
      </c>
      <c r="D141" t="s">
        <v>101</v>
      </c>
      <c r="E141" t="s">
        <v>37</v>
      </c>
      <c r="F141" t="s">
        <v>2</v>
      </c>
      <c r="H141" s="5">
        <v>256.02</v>
      </c>
    </row>
    <row r="142" spans="1:8" x14ac:dyDescent="0.25">
      <c r="A142" s="92" t="s">
        <v>793</v>
      </c>
      <c r="B142" s="92" t="s">
        <v>445</v>
      </c>
      <c r="C142" t="s">
        <v>443</v>
      </c>
      <c r="D142" t="s">
        <v>64</v>
      </c>
      <c r="E142" t="s">
        <v>10</v>
      </c>
      <c r="F142" t="s">
        <v>2</v>
      </c>
      <c r="G142" s="5">
        <v>1000</v>
      </c>
    </row>
    <row r="143" spans="1:8" x14ac:dyDescent="0.25">
      <c r="A143" s="92" t="s">
        <v>794</v>
      </c>
      <c r="B143" s="92" t="s">
        <v>445</v>
      </c>
      <c r="C143" t="s">
        <v>443</v>
      </c>
      <c r="D143" t="s">
        <v>64</v>
      </c>
      <c r="E143" t="s">
        <v>10</v>
      </c>
      <c r="F143" t="s">
        <v>2</v>
      </c>
      <c r="G143" s="5">
        <v>1000</v>
      </c>
    </row>
    <row r="144" spans="1:8" x14ac:dyDescent="0.25">
      <c r="A144" s="92" t="s">
        <v>795</v>
      </c>
      <c r="B144" s="92" t="s">
        <v>445</v>
      </c>
      <c r="C144" t="s">
        <v>443</v>
      </c>
      <c r="D144" t="s">
        <v>64</v>
      </c>
      <c r="E144" t="s">
        <v>10</v>
      </c>
      <c r="F144" t="s">
        <v>2</v>
      </c>
      <c r="G144" s="5">
        <v>1000</v>
      </c>
    </row>
    <row r="145" spans="1:7" x14ac:dyDescent="0.25">
      <c r="A145" s="92" t="s">
        <v>796</v>
      </c>
      <c r="B145" s="92" t="s">
        <v>445</v>
      </c>
      <c r="C145" t="s">
        <v>443</v>
      </c>
      <c r="D145" t="s">
        <v>64</v>
      </c>
      <c r="E145" t="s">
        <v>10</v>
      </c>
      <c r="F145" t="s">
        <v>2</v>
      </c>
      <c r="G145" s="5">
        <v>1000</v>
      </c>
    </row>
    <row r="146" spans="1:7" x14ac:dyDescent="0.25">
      <c r="A146" s="92" t="s">
        <v>840</v>
      </c>
      <c r="B146" s="92" t="s">
        <v>115</v>
      </c>
      <c r="C146" t="s">
        <v>113</v>
      </c>
      <c r="D146" t="s">
        <v>106</v>
      </c>
      <c r="E146" t="s">
        <v>6</v>
      </c>
      <c r="F146" t="s">
        <v>2</v>
      </c>
      <c r="G146" s="5">
        <v>500</v>
      </c>
    </row>
    <row r="147" spans="1:7" x14ac:dyDescent="0.25">
      <c r="A147" s="92" t="s">
        <v>847</v>
      </c>
      <c r="B147" s="92" t="s">
        <v>845</v>
      </c>
      <c r="C147" t="s">
        <v>735</v>
      </c>
      <c r="D147" t="s">
        <v>5</v>
      </c>
      <c r="E147" t="s">
        <v>6</v>
      </c>
      <c r="F147" t="s">
        <v>2</v>
      </c>
      <c r="G147" s="5">
        <v>200</v>
      </c>
    </row>
    <row r="148" spans="1:7" x14ac:dyDescent="0.25">
      <c r="A148" s="92" t="s">
        <v>816</v>
      </c>
      <c r="B148" s="92" t="s">
        <v>311</v>
      </c>
      <c r="C148" t="s">
        <v>315</v>
      </c>
      <c r="D148" t="s">
        <v>316</v>
      </c>
      <c r="E148" t="s">
        <v>10</v>
      </c>
      <c r="F148" t="s">
        <v>2</v>
      </c>
      <c r="G148" s="5">
        <v>1485</v>
      </c>
    </row>
    <row r="149" spans="1:7" x14ac:dyDescent="0.25">
      <c r="A149" s="92" t="s">
        <v>836</v>
      </c>
      <c r="B149" s="92" t="s">
        <v>500</v>
      </c>
      <c r="C149" t="s">
        <v>911</v>
      </c>
      <c r="D149" t="s">
        <v>506</v>
      </c>
      <c r="E149" t="s">
        <v>6</v>
      </c>
      <c r="F149" t="s">
        <v>2</v>
      </c>
      <c r="G149" s="5">
        <v>300</v>
      </c>
    </row>
    <row r="150" spans="1:7" x14ac:dyDescent="0.25">
      <c r="A150" s="92" t="s">
        <v>835</v>
      </c>
      <c r="B150" s="92" t="s">
        <v>36</v>
      </c>
      <c r="C150" t="s">
        <v>79</v>
      </c>
      <c r="D150" t="s">
        <v>5</v>
      </c>
      <c r="E150" t="s">
        <v>6</v>
      </c>
      <c r="F150" t="s">
        <v>2</v>
      </c>
      <c r="G150" s="5">
        <v>100</v>
      </c>
    </row>
    <row r="151" spans="1:7" x14ac:dyDescent="0.25">
      <c r="A151" s="92" t="s">
        <v>805</v>
      </c>
      <c r="B151" s="92" t="s">
        <v>825</v>
      </c>
      <c r="C151" t="s">
        <v>142</v>
      </c>
      <c r="D151" t="s">
        <v>5</v>
      </c>
      <c r="E151" t="s">
        <v>6</v>
      </c>
      <c r="F151" t="s">
        <v>2</v>
      </c>
      <c r="G151" s="5">
        <v>100</v>
      </c>
    </row>
    <row r="152" spans="1:7" x14ac:dyDescent="0.25">
      <c r="A152" s="92" t="s">
        <v>848</v>
      </c>
      <c r="B152" s="92" t="s">
        <v>126</v>
      </c>
      <c r="C152" t="s">
        <v>142</v>
      </c>
      <c r="D152" t="s">
        <v>5</v>
      </c>
      <c r="E152" t="s">
        <v>6</v>
      </c>
      <c r="F152" t="s">
        <v>2</v>
      </c>
      <c r="G152" s="5">
        <v>100</v>
      </c>
    </row>
    <row r="153" spans="1:7" x14ac:dyDescent="0.25">
      <c r="A153" s="92" t="s">
        <v>847</v>
      </c>
      <c r="B153" s="92" t="s">
        <v>845</v>
      </c>
      <c r="C153" t="s">
        <v>728</v>
      </c>
      <c r="D153" t="s">
        <v>5</v>
      </c>
      <c r="E153" t="s">
        <v>6</v>
      </c>
      <c r="F153" t="s">
        <v>2</v>
      </c>
      <c r="G153" s="5">
        <v>150</v>
      </c>
    </row>
    <row r="154" spans="1:7" x14ac:dyDescent="0.25">
      <c r="A154" s="92" t="s">
        <v>847</v>
      </c>
      <c r="B154" s="92" t="s">
        <v>845</v>
      </c>
      <c r="C154" t="s">
        <v>729</v>
      </c>
      <c r="D154" t="s">
        <v>5</v>
      </c>
      <c r="E154" t="s">
        <v>6</v>
      </c>
      <c r="F154" t="s">
        <v>2</v>
      </c>
      <c r="G154" s="5">
        <v>200</v>
      </c>
    </row>
    <row r="155" spans="1:7" x14ac:dyDescent="0.25">
      <c r="A155" s="92" t="s">
        <v>835</v>
      </c>
      <c r="B155" s="92" t="s">
        <v>36</v>
      </c>
      <c r="C155" t="s">
        <v>82</v>
      </c>
      <c r="D155" t="s">
        <v>5</v>
      </c>
      <c r="E155" t="s">
        <v>6</v>
      </c>
      <c r="F155" t="s">
        <v>2</v>
      </c>
      <c r="G155" s="5">
        <v>500</v>
      </c>
    </row>
    <row r="156" spans="1:7" x14ac:dyDescent="0.25">
      <c r="A156" s="92" t="s">
        <v>805</v>
      </c>
      <c r="B156" s="92" t="s">
        <v>825</v>
      </c>
      <c r="C156" t="s">
        <v>131</v>
      </c>
      <c r="D156" t="s">
        <v>5</v>
      </c>
      <c r="E156" t="s">
        <v>6</v>
      </c>
      <c r="F156" t="s">
        <v>2</v>
      </c>
      <c r="G156" s="5">
        <v>1500</v>
      </c>
    </row>
    <row r="157" spans="1:7" x14ac:dyDescent="0.25">
      <c r="A157" s="92" t="s">
        <v>848</v>
      </c>
      <c r="B157" s="92" t="s">
        <v>126</v>
      </c>
      <c r="C157" t="s">
        <v>131</v>
      </c>
      <c r="D157" t="s">
        <v>5</v>
      </c>
      <c r="E157" t="s">
        <v>6</v>
      </c>
      <c r="F157" t="s">
        <v>2</v>
      </c>
      <c r="G157" s="5">
        <v>500</v>
      </c>
    </row>
    <row r="158" spans="1:7" x14ac:dyDescent="0.25">
      <c r="A158" s="92" t="s">
        <v>805</v>
      </c>
      <c r="B158" s="92" t="s">
        <v>825</v>
      </c>
      <c r="C158" t="s">
        <v>599</v>
      </c>
      <c r="D158" t="s">
        <v>5</v>
      </c>
      <c r="E158" t="s">
        <v>6</v>
      </c>
      <c r="F158" t="s">
        <v>2</v>
      </c>
      <c r="G158" s="5">
        <v>40</v>
      </c>
    </row>
    <row r="159" spans="1:7" x14ac:dyDescent="0.25">
      <c r="A159" s="92" t="s">
        <v>822</v>
      </c>
      <c r="B159" s="92" t="s">
        <v>827</v>
      </c>
      <c r="C159" t="s">
        <v>662</v>
      </c>
      <c r="D159" t="s">
        <v>59</v>
      </c>
      <c r="E159" t="s">
        <v>6</v>
      </c>
      <c r="F159" t="s">
        <v>2</v>
      </c>
      <c r="G159" s="5">
        <v>100</v>
      </c>
    </row>
    <row r="160" spans="1:7" x14ac:dyDescent="0.25">
      <c r="A160" s="92" t="s">
        <v>828</v>
      </c>
      <c r="B160" s="92" t="s">
        <v>827</v>
      </c>
      <c r="C160" t="s">
        <v>676</v>
      </c>
      <c r="D160" t="s">
        <v>59</v>
      </c>
      <c r="E160" t="s">
        <v>10</v>
      </c>
      <c r="F160" t="s">
        <v>2</v>
      </c>
      <c r="G160" s="5">
        <v>500</v>
      </c>
    </row>
    <row r="161" spans="1:8" x14ac:dyDescent="0.25">
      <c r="A161" s="92" t="s">
        <v>847</v>
      </c>
      <c r="B161" s="92" t="s">
        <v>845</v>
      </c>
      <c r="C161" t="s">
        <v>726</v>
      </c>
      <c r="D161" t="s">
        <v>5</v>
      </c>
      <c r="E161" t="s">
        <v>10</v>
      </c>
      <c r="F161" t="s">
        <v>2</v>
      </c>
      <c r="G161" s="5">
        <v>250</v>
      </c>
    </row>
    <row r="162" spans="1:8" x14ac:dyDescent="0.25">
      <c r="A162" s="92" t="s">
        <v>817</v>
      </c>
      <c r="B162" s="92" t="s">
        <v>21</v>
      </c>
      <c r="C162" t="s">
        <v>20</v>
      </c>
      <c r="D162" t="s">
        <v>5</v>
      </c>
      <c r="E162" t="s">
        <v>10</v>
      </c>
      <c r="F162" t="s">
        <v>2</v>
      </c>
      <c r="G162" s="5">
        <v>1000</v>
      </c>
    </row>
    <row r="163" spans="1:8" x14ac:dyDescent="0.25">
      <c r="A163" s="92" t="s">
        <v>805</v>
      </c>
      <c r="B163" s="92" t="s">
        <v>825</v>
      </c>
      <c r="C163" t="s">
        <v>587</v>
      </c>
      <c r="D163" t="s">
        <v>5</v>
      </c>
      <c r="E163" t="s">
        <v>6</v>
      </c>
      <c r="F163" t="s">
        <v>2</v>
      </c>
      <c r="G163" s="5">
        <v>100</v>
      </c>
    </row>
    <row r="164" spans="1:8" x14ac:dyDescent="0.25">
      <c r="A164" s="92" t="s">
        <v>844</v>
      </c>
      <c r="B164" s="92" t="s">
        <v>845</v>
      </c>
      <c r="C164" t="s">
        <v>781</v>
      </c>
      <c r="D164" t="s">
        <v>5</v>
      </c>
      <c r="E164" t="s">
        <v>6</v>
      </c>
      <c r="F164" t="s">
        <v>2</v>
      </c>
      <c r="G164" s="5">
        <v>150</v>
      </c>
    </row>
    <row r="165" spans="1:8" x14ac:dyDescent="0.25">
      <c r="A165" s="92" t="s">
        <v>818</v>
      </c>
      <c r="B165" s="92" t="s">
        <v>481</v>
      </c>
      <c r="C165" t="s">
        <v>484</v>
      </c>
      <c r="D165" t="s">
        <v>483</v>
      </c>
      <c r="E165" t="s">
        <v>37</v>
      </c>
      <c r="F165" t="s">
        <v>2</v>
      </c>
      <c r="H165" s="5">
        <v>2157.86</v>
      </c>
    </row>
    <row r="166" spans="1:8" x14ac:dyDescent="0.25">
      <c r="A166" s="92" t="s">
        <v>834</v>
      </c>
      <c r="B166" s="92" t="s">
        <v>36</v>
      </c>
      <c r="C166" t="s">
        <v>45</v>
      </c>
      <c r="D166" t="s">
        <v>5</v>
      </c>
      <c r="E166" t="s">
        <v>10</v>
      </c>
      <c r="F166" t="s">
        <v>18</v>
      </c>
      <c r="G166" s="5">
        <v>250</v>
      </c>
    </row>
    <row r="167" spans="1:8" x14ac:dyDescent="0.25">
      <c r="A167" s="92" t="s">
        <v>839</v>
      </c>
      <c r="B167" s="92" t="s">
        <v>115</v>
      </c>
      <c r="C167" t="s">
        <v>123</v>
      </c>
      <c r="D167" t="s">
        <v>106</v>
      </c>
      <c r="E167" t="s">
        <v>10</v>
      </c>
      <c r="F167" t="s">
        <v>2</v>
      </c>
      <c r="G167" s="5">
        <v>150</v>
      </c>
    </row>
    <row r="168" spans="1:8" x14ac:dyDescent="0.25">
      <c r="A168" s="92" t="s">
        <v>840</v>
      </c>
      <c r="B168" s="92" t="s">
        <v>115</v>
      </c>
      <c r="C168" t="s">
        <v>114</v>
      </c>
      <c r="D168" t="s">
        <v>106</v>
      </c>
      <c r="E168" t="s">
        <v>37</v>
      </c>
      <c r="F168" t="s">
        <v>2</v>
      </c>
      <c r="H168" s="5">
        <v>9143.9500000000007</v>
      </c>
    </row>
    <row r="169" spans="1:8" x14ac:dyDescent="0.25">
      <c r="A169" s="92" t="s">
        <v>844</v>
      </c>
      <c r="B169" s="92" t="s">
        <v>845</v>
      </c>
      <c r="C169" t="s">
        <v>792</v>
      </c>
      <c r="D169" t="s">
        <v>783</v>
      </c>
      <c r="E169" t="s">
        <v>539</v>
      </c>
      <c r="F169" t="s">
        <v>2</v>
      </c>
      <c r="G169" s="5">
        <v>400</v>
      </c>
    </row>
    <row r="170" spans="1:8" x14ac:dyDescent="0.25">
      <c r="A170" s="92" t="s">
        <v>805</v>
      </c>
      <c r="B170" s="92" t="s">
        <v>825</v>
      </c>
      <c r="C170" t="s">
        <v>67</v>
      </c>
      <c r="D170" t="s">
        <v>5</v>
      </c>
      <c r="E170" t="s">
        <v>6</v>
      </c>
      <c r="F170" t="s">
        <v>2</v>
      </c>
      <c r="G170" s="5">
        <v>100</v>
      </c>
    </row>
    <row r="171" spans="1:8" x14ac:dyDescent="0.25">
      <c r="A171" s="92" t="s">
        <v>835</v>
      </c>
      <c r="B171" s="92" t="s">
        <v>36</v>
      </c>
      <c r="C171" t="s">
        <v>67</v>
      </c>
      <c r="D171" t="s">
        <v>5</v>
      </c>
      <c r="E171" t="s">
        <v>6</v>
      </c>
      <c r="F171" t="s">
        <v>2</v>
      </c>
      <c r="G171" s="5">
        <v>400</v>
      </c>
    </row>
    <row r="172" spans="1:8" x14ac:dyDescent="0.25">
      <c r="A172" s="92" t="s">
        <v>846</v>
      </c>
      <c r="B172" s="92" t="s">
        <v>845</v>
      </c>
      <c r="C172" t="s">
        <v>774</v>
      </c>
      <c r="D172" t="s">
        <v>5</v>
      </c>
      <c r="E172" t="s">
        <v>6</v>
      </c>
      <c r="F172" t="s">
        <v>2</v>
      </c>
      <c r="G172" s="5">
        <v>750</v>
      </c>
    </row>
    <row r="173" spans="1:8" x14ac:dyDescent="0.25">
      <c r="A173" s="92" t="s">
        <v>848</v>
      </c>
      <c r="B173" s="92" t="s">
        <v>126</v>
      </c>
      <c r="C173" t="s">
        <v>153</v>
      </c>
      <c r="D173" t="s">
        <v>5</v>
      </c>
      <c r="E173" t="s">
        <v>6</v>
      </c>
      <c r="F173" t="s">
        <v>2</v>
      </c>
      <c r="G173" s="5">
        <v>200</v>
      </c>
    </row>
    <row r="174" spans="1:8" x14ac:dyDescent="0.25">
      <c r="A174" s="92" t="s">
        <v>817</v>
      </c>
      <c r="B174" s="92" t="s">
        <v>21</v>
      </c>
      <c r="C174" t="s">
        <v>32</v>
      </c>
      <c r="D174" t="s">
        <v>5</v>
      </c>
      <c r="E174" t="s">
        <v>6</v>
      </c>
      <c r="F174" t="s">
        <v>2</v>
      </c>
      <c r="G174" s="5">
        <v>250</v>
      </c>
    </row>
    <row r="175" spans="1:8" x14ac:dyDescent="0.25">
      <c r="A175" s="92" t="s">
        <v>847</v>
      </c>
      <c r="B175" s="92" t="s">
        <v>845</v>
      </c>
      <c r="C175" t="s">
        <v>32</v>
      </c>
      <c r="D175" t="s">
        <v>5</v>
      </c>
      <c r="E175" t="s">
        <v>6</v>
      </c>
      <c r="F175" t="s">
        <v>2</v>
      </c>
      <c r="G175" s="5">
        <v>250</v>
      </c>
    </row>
    <row r="176" spans="1:8" x14ac:dyDescent="0.25">
      <c r="A176" s="92" t="s">
        <v>835</v>
      </c>
      <c r="B176" s="92" t="s">
        <v>36</v>
      </c>
      <c r="C176" t="s">
        <v>73</v>
      </c>
      <c r="D176" t="s">
        <v>5</v>
      </c>
      <c r="E176" t="s">
        <v>6</v>
      </c>
      <c r="F176" t="s">
        <v>2</v>
      </c>
      <c r="G176" s="5">
        <v>250</v>
      </c>
    </row>
    <row r="177" spans="1:8" x14ac:dyDescent="0.25">
      <c r="A177" s="92" t="s">
        <v>838</v>
      </c>
      <c r="B177" s="92" t="s">
        <v>500</v>
      </c>
      <c r="C177" t="s">
        <v>508</v>
      </c>
      <c r="D177" t="s">
        <v>5</v>
      </c>
      <c r="E177" t="s">
        <v>10</v>
      </c>
      <c r="F177" t="s">
        <v>18</v>
      </c>
      <c r="G177" s="5">
        <v>131.25</v>
      </c>
    </row>
    <row r="178" spans="1:8" x14ac:dyDescent="0.25">
      <c r="A178" s="92" t="s">
        <v>819</v>
      </c>
      <c r="B178" s="92" t="s">
        <v>481</v>
      </c>
      <c r="C178" t="s">
        <v>480</v>
      </c>
      <c r="D178" t="s">
        <v>318</v>
      </c>
      <c r="E178" t="s">
        <v>37</v>
      </c>
      <c r="F178" t="s">
        <v>2</v>
      </c>
      <c r="H178" s="5">
        <v>5327.76</v>
      </c>
    </row>
    <row r="179" spans="1:8" x14ac:dyDescent="0.25">
      <c r="A179" s="92" t="s">
        <v>835</v>
      </c>
      <c r="B179" s="92" t="s">
        <v>36</v>
      </c>
      <c r="C179" t="s">
        <v>76</v>
      </c>
      <c r="D179" t="s">
        <v>5</v>
      </c>
      <c r="E179" t="s">
        <v>6</v>
      </c>
      <c r="F179" t="s">
        <v>2</v>
      </c>
      <c r="G179" s="5">
        <v>300</v>
      </c>
    </row>
    <row r="180" spans="1:8" x14ac:dyDescent="0.25">
      <c r="A180" s="92" t="s">
        <v>804</v>
      </c>
      <c r="B180" s="92" t="s">
        <v>825</v>
      </c>
      <c r="C180" t="s">
        <v>877</v>
      </c>
      <c r="E180" t="s">
        <v>6</v>
      </c>
      <c r="F180" t="s">
        <v>18</v>
      </c>
      <c r="G180" s="5">
        <v>500</v>
      </c>
    </row>
    <row r="181" spans="1:8" x14ac:dyDescent="0.25">
      <c r="A181" s="92" t="s">
        <v>849</v>
      </c>
      <c r="B181" s="92" t="s">
        <v>126</v>
      </c>
      <c r="C181" t="s">
        <v>129</v>
      </c>
      <c r="D181" t="s">
        <v>5</v>
      </c>
      <c r="E181" t="s">
        <v>10</v>
      </c>
      <c r="F181" t="s">
        <v>2</v>
      </c>
      <c r="G181" s="5">
        <v>500</v>
      </c>
    </row>
    <row r="182" spans="1:8" x14ac:dyDescent="0.25">
      <c r="A182" s="92" t="s">
        <v>847</v>
      </c>
      <c r="B182" s="92" t="s">
        <v>845</v>
      </c>
      <c r="C182" t="s">
        <v>739</v>
      </c>
      <c r="D182" t="s">
        <v>5</v>
      </c>
      <c r="E182" t="s">
        <v>10</v>
      </c>
      <c r="F182" t="s">
        <v>2</v>
      </c>
      <c r="G182" s="5">
        <v>500</v>
      </c>
    </row>
    <row r="183" spans="1:8" x14ac:dyDescent="0.25">
      <c r="A183" s="92" t="s">
        <v>844</v>
      </c>
      <c r="B183" s="92" t="s">
        <v>845</v>
      </c>
      <c r="C183" t="s">
        <v>786</v>
      </c>
      <c r="D183" t="s">
        <v>783</v>
      </c>
      <c r="E183" t="s">
        <v>6</v>
      </c>
      <c r="F183" t="s">
        <v>2</v>
      </c>
      <c r="G183" s="5">
        <v>250</v>
      </c>
    </row>
    <row r="184" spans="1:8" x14ac:dyDescent="0.25">
      <c r="A184" s="92" t="s">
        <v>847</v>
      </c>
      <c r="B184" s="92" t="s">
        <v>845</v>
      </c>
      <c r="C184" t="s">
        <v>724</v>
      </c>
      <c r="D184" t="s">
        <v>5</v>
      </c>
      <c r="E184" t="s">
        <v>6</v>
      </c>
      <c r="F184" t="s">
        <v>2</v>
      </c>
      <c r="G184" s="5">
        <v>1500</v>
      </c>
    </row>
    <row r="185" spans="1:8" x14ac:dyDescent="0.25">
      <c r="A185" s="92" t="s">
        <v>808</v>
      </c>
      <c r="B185" s="92" t="s">
        <v>90</v>
      </c>
      <c r="C185" t="s">
        <v>93</v>
      </c>
      <c r="D185" t="s">
        <v>89</v>
      </c>
      <c r="E185" t="s">
        <v>37</v>
      </c>
      <c r="F185" t="s">
        <v>2</v>
      </c>
      <c r="H185" s="5">
        <v>1250</v>
      </c>
    </row>
    <row r="186" spans="1:8" x14ac:dyDescent="0.25">
      <c r="A186" s="92" t="s">
        <v>809</v>
      </c>
      <c r="B186" s="92" t="s">
        <v>96</v>
      </c>
      <c r="C186" t="s">
        <v>97</v>
      </c>
      <c r="D186" t="s">
        <v>89</v>
      </c>
      <c r="E186" t="s">
        <v>6</v>
      </c>
      <c r="F186" t="s">
        <v>2</v>
      </c>
      <c r="G186" s="5">
        <v>100</v>
      </c>
    </row>
    <row r="187" spans="1:8" x14ac:dyDescent="0.25">
      <c r="A187" s="92" t="s">
        <v>838</v>
      </c>
      <c r="B187" s="92" t="s">
        <v>500</v>
      </c>
      <c r="C187" t="s">
        <v>497</v>
      </c>
      <c r="D187" t="s">
        <v>498</v>
      </c>
      <c r="E187" t="s">
        <v>6</v>
      </c>
      <c r="F187" t="s">
        <v>2</v>
      </c>
      <c r="G187" s="5">
        <v>1000</v>
      </c>
    </row>
    <row r="188" spans="1:8" x14ac:dyDescent="0.25">
      <c r="A188" s="92" t="s">
        <v>848</v>
      </c>
      <c r="B188" s="92" t="s">
        <v>126</v>
      </c>
      <c r="C188" t="s">
        <v>143</v>
      </c>
      <c r="D188" t="s">
        <v>5</v>
      </c>
      <c r="E188" t="s">
        <v>6</v>
      </c>
      <c r="F188" t="s">
        <v>2</v>
      </c>
      <c r="G188" s="5">
        <v>1000</v>
      </c>
    </row>
    <row r="189" spans="1:8" x14ac:dyDescent="0.25">
      <c r="A189" s="92" t="s">
        <v>815</v>
      </c>
      <c r="B189" s="92" t="s">
        <v>311</v>
      </c>
      <c r="C189" t="s">
        <v>326</v>
      </c>
      <c r="D189" t="s">
        <v>101</v>
      </c>
      <c r="E189" t="s">
        <v>10</v>
      </c>
      <c r="F189" t="s">
        <v>18</v>
      </c>
      <c r="G189" s="5">
        <v>400</v>
      </c>
    </row>
    <row r="190" spans="1:8" x14ac:dyDescent="0.25">
      <c r="A190" s="92" t="s">
        <v>809</v>
      </c>
      <c r="B190" s="92" t="s">
        <v>96</v>
      </c>
      <c r="C190" t="s">
        <v>94</v>
      </c>
      <c r="D190" t="s">
        <v>89</v>
      </c>
      <c r="E190" t="s">
        <v>16</v>
      </c>
      <c r="F190" t="s">
        <v>2</v>
      </c>
      <c r="G190" s="5">
        <v>500</v>
      </c>
    </row>
    <row r="191" spans="1:8" x14ac:dyDescent="0.25">
      <c r="A191" s="92" t="s">
        <v>811</v>
      </c>
      <c r="B191" s="92" t="s">
        <v>96</v>
      </c>
      <c r="C191" t="s">
        <v>94</v>
      </c>
      <c r="D191" t="s">
        <v>89</v>
      </c>
      <c r="E191" t="s">
        <v>16</v>
      </c>
      <c r="F191" t="s">
        <v>18</v>
      </c>
      <c r="G191" s="5">
        <v>3000</v>
      </c>
    </row>
    <row r="192" spans="1:8" x14ac:dyDescent="0.25">
      <c r="A192" s="92" t="s">
        <v>810</v>
      </c>
      <c r="B192" s="92" t="s">
        <v>96</v>
      </c>
      <c r="C192" t="s">
        <v>111</v>
      </c>
      <c r="D192" t="s">
        <v>89</v>
      </c>
      <c r="E192" t="s">
        <v>6</v>
      </c>
      <c r="F192" t="s">
        <v>2</v>
      </c>
      <c r="G192" s="5">
        <v>200</v>
      </c>
    </row>
    <row r="193" spans="1:8" x14ac:dyDescent="0.25">
      <c r="A193" s="92" t="s">
        <v>823</v>
      </c>
      <c r="B193" s="92" t="s">
        <v>827</v>
      </c>
      <c r="C193" t="s">
        <v>898</v>
      </c>
      <c r="D193" t="s">
        <v>893</v>
      </c>
      <c r="E193" t="s">
        <v>37</v>
      </c>
      <c r="F193" t="s">
        <v>2</v>
      </c>
      <c r="H193" s="5">
        <v>2406.4299999999998</v>
      </c>
    </row>
    <row r="194" spans="1:8" x14ac:dyDescent="0.25">
      <c r="A194" s="92" t="s">
        <v>846</v>
      </c>
      <c r="B194" s="92" t="s">
        <v>845</v>
      </c>
      <c r="C194" t="s">
        <v>762</v>
      </c>
      <c r="D194" t="s">
        <v>5</v>
      </c>
      <c r="E194" t="s">
        <v>6</v>
      </c>
      <c r="F194" t="s">
        <v>2</v>
      </c>
      <c r="G194" s="5">
        <v>800</v>
      </c>
    </row>
    <row r="195" spans="1:8" x14ac:dyDescent="0.25">
      <c r="A195" s="92" t="s">
        <v>812</v>
      </c>
      <c r="B195" s="92" t="s">
        <v>826</v>
      </c>
      <c r="C195" t="s">
        <v>74</v>
      </c>
      <c r="D195" t="s">
        <v>5</v>
      </c>
      <c r="E195" t="s">
        <v>6</v>
      </c>
      <c r="F195" t="s">
        <v>2</v>
      </c>
      <c r="G195" s="5">
        <v>500</v>
      </c>
    </row>
    <row r="196" spans="1:8" x14ac:dyDescent="0.25">
      <c r="A196" s="92" t="s">
        <v>835</v>
      </c>
      <c r="B196" s="92" t="s">
        <v>36</v>
      </c>
      <c r="C196" t="s">
        <v>74</v>
      </c>
      <c r="D196" t="s">
        <v>5</v>
      </c>
      <c r="E196" t="s">
        <v>6</v>
      </c>
      <c r="F196" t="s">
        <v>2</v>
      </c>
      <c r="G196" s="5">
        <v>250</v>
      </c>
    </row>
    <row r="197" spans="1:8" x14ac:dyDescent="0.25">
      <c r="A197" s="92" t="s">
        <v>847</v>
      </c>
      <c r="B197" s="92" t="s">
        <v>845</v>
      </c>
      <c r="C197" t="s">
        <v>731</v>
      </c>
      <c r="D197" t="s">
        <v>5</v>
      </c>
      <c r="E197" t="s">
        <v>10</v>
      </c>
      <c r="F197" t="s">
        <v>2</v>
      </c>
      <c r="G197" s="5">
        <v>250</v>
      </c>
    </row>
    <row r="198" spans="1:8" x14ac:dyDescent="0.25">
      <c r="A198" s="92" t="s">
        <v>835</v>
      </c>
      <c r="B198" s="92" t="s">
        <v>36</v>
      </c>
      <c r="C198" t="s">
        <v>62</v>
      </c>
      <c r="D198" t="s">
        <v>5</v>
      </c>
      <c r="E198" t="s">
        <v>10</v>
      </c>
      <c r="F198" t="s">
        <v>2</v>
      </c>
      <c r="G198" s="5">
        <v>250</v>
      </c>
    </row>
    <row r="199" spans="1:8" x14ac:dyDescent="0.25">
      <c r="A199" s="92" t="s">
        <v>848</v>
      </c>
      <c r="B199" s="92" t="s">
        <v>126</v>
      </c>
      <c r="C199" t="s">
        <v>134</v>
      </c>
      <c r="D199" t="s">
        <v>5</v>
      </c>
      <c r="E199" t="s">
        <v>6</v>
      </c>
      <c r="F199" t="s">
        <v>2</v>
      </c>
      <c r="G199" s="5">
        <v>250</v>
      </c>
    </row>
    <row r="200" spans="1:8" x14ac:dyDescent="0.25">
      <c r="A200" s="92" t="s">
        <v>803</v>
      </c>
      <c r="B200" s="92" t="s">
        <v>825</v>
      </c>
      <c r="C200" t="s">
        <v>887</v>
      </c>
      <c r="D200" t="s">
        <v>5</v>
      </c>
      <c r="E200" t="s">
        <v>37</v>
      </c>
      <c r="F200" t="s">
        <v>2</v>
      </c>
      <c r="H200" s="5">
        <v>495.38</v>
      </c>
    </row>
    <row r="201" spans="1:8" x14ac:dyDescent="0.25">
      <c r="A201" s="92" t="s">
        <v>844</v>
      </c>
      <c r="B201" s="92" t="s">
        <v>845</v>
      </c>
      <c r="C201" t="s">
        <v>791</v>
      </c>
      <c r="D201" t="s">
        <v>783</v>
      </c>
      <c r="E201" t="s">
        <v>6</v>
      </c>
      <c r="F201" t="s">
        <v>18</v>
      </c>
      <c r="G201" s="5">
        <v>1500</v>
      </c>
    </row>
    <row r="202" spans="1:8" x14ac:dyDescent="0.25">
      <c r="A202" s="92" t="s">
        <v>805</v>
      </c>
      <c r="B202" s="92" t="s">
        <v>825</v>
      </c>
      <c r="C202" t="s">
        <v>575</v>
      </c>
      <c r="D202" t="s">
        <v>5</v>
      </c>
      <c r="E202" t="s">
        <v>6</v>
      </c>
      <c r="F202" t="s">
        <v>2</v>
      </c>
      <c r="G202" s="5">
        <v>250</v>
      </c>
    </row>
    <row r="203" spans="1:8" x14ac:dyDescent="0.25">
      <c r="A203" s="92" t="s">
        <v>805</v>
      </c>
      <c r="B203" s="92" t="s">
        <v>825</v>
      </c>
      <c r="C203" t="s">
        <v>575</v>
      </c>
      <c r="D203" t="s">
        <v>5</v>
      </c>
      <c r="E203" t="s">
        <v>6</v>
      </c>
      <c r="F203" t="s">
        <v>2</v>
      </c>
      <c r="G203" s="5">
        <v>250</v>
      </c>
    </row>
    <row r="204" spans="1:8" x14ac:dyDescent="0.25">
      <c r="A204" s="92" t="s">
        <v>801</v>
      </c>
      <c r="B204" s="92" t="s">
        <v>404</v>
      </c>
      <c r="C204" t="s">
        <v>416</v>
      </c>
      <c r="D204" t="s">
        <v>5</v>
      </c>
      <c r="E204" t="s">
        <v>6</v>
      </c>
      <c r="F204" t="s">
        <v>2</v>
      </c>
      <c r="G204" s="5">
        <v>610</v>
      </c>
    </row>
    <row r="205" spans="1:8" x14ac:dyDescent="0.25">
      <c r="A205" s="92" t="s">
        <v>847</v>
      </c>
      <c r="B205" s="92" t="s">
        <v>845</v>
      </c>
      <c r="C205" t="s">
        <v>416</v>
      </c>
      <c r="D205" t="s">
        <v>5</v>
      </c>
      <c r="E205" t="s">
        <v>6</v>
      </c>
      <c r="F205" t="s">
        <v>2</v>
      </c>
      <c r="G205" s="5">
        <v>200</v>
      </c>
    </row>
    <row r="206" spans="1:8" x14ac:dyDescent="0.25">
      <c r="A206" s="92" t="s">
        <v>812</v>
      </c>
      <c r="B206" s="92" t="s">
        <v>826</v>
      </c>
      <c r="C206" t="s">
        <v>643</v>
      </c>
      <c r="D206" t="s">
        <v>101</v>
      </c>
      <c r="E206" t="s">
        <v>6</v>
      </c>
      <c r="F206" t="s">
        <v>2</v>
      </c>
      <c r="G206" s="5">
        <v>40</v>
      </c>
    </row>
    <row r="207" spans="1:8" x14ac:dyDescent="0.25">
      <c r="A207" s="92" t="s">
        <v>804</v>
      </c>
      <c r="B207" s="92" t="s">
        <v>825</v>
      </c>
      <c r="C207" t="s">
        <v>870</v>
      </c>
      <c r="D207" t="s">
        <v>5</v>
      </c>
      <c r="E207" t="s">
        <v>6</v>
      </c>
      <c r="F207" t="s">
        <v>2</v>
      </c>
      <c r="G207" s="5">
        <v>125</v>
      </c>
    </row>
    <row r="208" spans="1:8" x14ac:dyDescent="0.25">
      <c r="A208" s="92" t="s">
        <v>805</v>
      </c>
      <c r="B208" s="92" t="s">
        <v>825</v>
      </c>
      <c r="C208" t="s">
        <v>580</v>
      </c>
      <c r="D208" t="s">
        <v>5</v>
      </c>
      <c r="E208" t="s">
        <v>10</v>
      </c>
      <c r="F208" t="s">
        <v>2</v>
      </c>
      <c r="G208" s="5">
        <v>500</v>
      </c>
    </row>
    <row r="209" spans="1:7" x14ac:dyDescent="0.25">
      <c r="A209" s="92" t="s">
        <v>847</v>
      </c>
      <c r="B209" s="92" t="s">
        <v>845</v>
      </c>
      <c r="C209" t="s">
        <v>743</v>
      </c>
      <c r="D209" t="s">
        <v>5</v>
      </c>
      <c r="E209" t="s">
        <v>6</v>
      </c>
      <c r="F209" t="s">
        <v>2</v>
      </c>
      <c r="G209" s="5">
        <v>100</v>
      </c>
    </row>
    <row r="210" spans="1:7" x14ac:dyDescent="0.25">
      <c r="A210" s="92" t="s">
        <v>835</v>
      </c>
      <c r="B210" s="92" t="s">
        <v>36</v>
      </c>
      <c r="C210" t="s">
        <v>87</v>
      </c>
      <c r="D210" t="s">
        <v>5</v>
      </c>
      <c r="E210" t="s">
        <v>6</v>
      </c>
      <c r="F210" t="s">
        <v>2</v>
      </c>
      <c r="G210" s="5">
        <v>100</v>
      </c>
    </row>
    <row r="211" spans="1:7" x14ac:dyDescent="0.25">
      <c r="A211" s="92" t="s">
        <v>819</v>
      </c>
      <c r="B211" s="92" t="s">
        <v>481</v>
      </c>
      <c r="C211" t="s">
        <v>479</v>
      </c>
      <c r="D211" t="s">
        <v>101</v>
      </c>
      <c r="E211" t="s">
        <v>10</v>
      </c>
      <c r="F211" t="s">
        <v>2</v>
      </c>
      <c r="G211" s="5">
        <v>500</v>
      </c>
    </row>
    <row r="212" spans="1:7" x14ac:dyDescent="0.25">
      <c r="A212" s="92" t="s">
        <v>835</v>
      </c>
      <c r="B212" s="92" t="s">
        <v>36</v>
      </c>
      <c r="C212" t="s">
        <v>81</v>
      </c>
      <c r="D212" t="s">
        <v>59</v>
      </c>
      <c r="E212" t="s">
        <v>10</v>
      </c>
      <c r="F212" t="s">
        <v>2</v>
      </c>
      <c r="G212" s="5">
        <v>1500</v>
      </c>
    </row>
    <row r="213" spans="1:7" x14ac:dyDescent="0.25">
      <c r="A213" s="92" t="s">
        <v>847</v>
      </c>
      <c r="B213" s="92" t="s">
        <v>845</v>
      </c>
      <c r="C213" t="s">
        <v>733</v>
      </c>
      <c r="D213" t="s">
        <v>5</v>
      </c>
      <c r="E213" t="s">
        <v>6</v>
      </c>
      <c r="F213" t="s">
        <v>2</v>
      </c>
      <c r="G213" s="5">
        <v>250</v>
      </c>
    </row>
    <row r="214" spans="1:7" x14ac:dyDescent="0.25">
      <c r="A214" s="92" t="s">
        <v>804</v>
      </c>
      <c r="B214" s="92" t="s">
        <v>825</v>
      </c>
      <c r="C214" t="s">
        <v>873</v>
      </c>
      <c r="D214" t="s">
        <v>5</v>
      </c>
      <c r="E214" t="s">
        <v>6</v>
      </c>
      <c r="F214" t="s">
        <v>2</v>
      </c>
      <c r="G214" s="5">
        <v>250</v>
      </c>
    </row>
    <row r="215" spans="1:7" x14ac:dyDescent="0.25">
      <c r="A215" s="92" t="s">
        <v>805</v>
      </c>
      <c r="B215" s="92" t="s">
        <v>825</v>
      </c>
      <c r="C215" t="s">
        <v>598</v>
      </c>
      <c r="D215" t="s">
        <v>5</v>
      </c>
      <c r="E215" t="s">
        <v>6</v>
      </c>
      <c r="F215" t="s">
        <v>2</v>
      </c>
      <c r="G215" s="5">
        <v>25</v>
      </c>
    </row>
    <row r="216" spans="1:7" x14ac:dyDescent="0.25">
      <c r="A216" s="92" t="s">
        <v>848</v>
      </c>
      <c r="B216" s="92" t="s">
        <v>126</v>
      </c>
      <c r="C216" t="s">
        <v>144</v>
      </c>
      <c r="D216" t="s">
        <v>5</v>
      </c>
      <c r="E216" t="s">
        <v>6</v>
      </c>
      <c r="F216" t="s">
        <v>2</v>
      </c>
      <c r="G216" s="5">
        <v>50</v>
      </c>
    </row>
    <row r="217" spans="1:7" x14ac:dyDescent="0.25">
      <c r="A217" s="92" t="s">
        <v>805</v>
      </c>
      <c r="B217" s="92" t="s">
        <v>825</v>
      </c>
      <c r="C217" t="s">
        <v>586</v>
      </c>
      <c r="D217" t="s">
        <v>5</v>
      </c>
      <c r="E217" t="s">
        <v>6</v>
      </c>
      <c r="F217" t="s">
        <v>2</v>
      </c>
      <c r="G217" s="5">
        <v>100</v>
      </c>
    </row>
    <row r="218" spans="1:7" x14ac:dyDescent="0.25">
      <c r="A218" s="92" t="s">
        <v>795</v>
      </c>
      <c r="B218" s="92" t="s">
        <v>445</v>
      </c>
      <c r="C218" t="s">
        <v>447</v>
      </c>
      <c r="D218" t="s">
        <v>64</v>
      </c>
      <c r="E218" t="s">
        <v>6</v>
      </c>
      <c r="F218" t="s">
        <v>2</v>
      </c>
      <c r="G218" s="5">
        <v>150</v>
      </c>
    </row>
    <row r="219" spans="1:7" x14ac:dyDescent="0.25">
      <c r="A219" s="92" t="s">
        <v>821</v>
      </c>
      <c r="B219" s="92" t="s">
        <v>827</v>
      </c>
      <c r="C219" t="s">
        <v>888</v>
      </c>
      <c r="D219" t="s">
        <v>59</v>
      </c>
      <c r="E219" t="s">
        <v>6</v>
      </c>
      <c r="F219" t="s">
        <v>2</v>
      </c>
      <c r="G219" s="5">
        <v>60</v>
      </c>
    </row>
    <row r="220" spans="1:7" x14ac:dyDescent="0.25">
      <c r="A220" s="92" t="s">
        <v>847</v>
      </c>
      <c r="B220" s="92" t="s">
        <v>845</v>
      </c>
      <c r="C220" t="s">
        <v>746</v>
      </c>
      <c r="D220" t="s">
        <v>5</v>
      </c>
      <c r="E220" t="s">
        <v>10</v>
      </c>
      <c r="F220" t="s">
        <v>2</v>
      </c>
      <c r="G220" s="5">
        <v>1000</v>
      </c>
    </row>
    <row r="221" spans="1:7" x14ac:dyDescent="0.25">
      <c r="A221" s="92" t="s">
        <v>847</v>
      </c>
      <c r="B221" s="92" t="s">
        <v>845</v>
      </c>
      <c r="C221" t="s">
        <v>745</v>
      </c>
      <c r="D221" t="s">
        <v>5</v>
      </c>
      <c r="E221" t="s">
        <v>6</v>
      </c>
      <c r="F221" t="s">
        <v>2</v>
      </c>
      <c r="G221" s="5">
        <v>1000</v>
      </c>
    </row>
    <row r="222" spans="1:7" x14ac:dyDescent="0.25">
      <c r="A222" s="92" t="s">
        <v>849</v>
      </c>
      <c r="B222" s="92" t="s">
        <v>126</v>
      </c>
      <c r="C222" t="s">
        <v>127</v>
      </c>
      <c r="D222" t="s">
        <v>128</v>
      </c>
      <c r="E222" t="s">
        <v>6</v>
      </c>
      <c r="F222" t="s">
        <v>2</v>
      </c>
      <c r="G222" s="5">
        <v>200</v>
      </c>
    </row>
    <row r="223" spans="1:7" x14ac:dyDescent="0.25">
      <c r="A223" s="92" t="s">
        <v>805</v>
      </c>
      <c r="B223" s="92" t="s">
        <v>825</v>
      </c>
      <c r="C223" t="s">
        <v>608</v>
      </c>
      <c r="D223" t="s">
        <v>5</v>
      </c>
      <c r="E223" t="s">
        <v>6</v>
      </c>
      <c r="F223" t="s">
        <v>2</v>
      </c>
      <c r="G223" s="5">
        <v>250</v>
      </c>
    </row>
    <row r="224" spans="1:7" x14ac:dyDescent="0.25">
      <c r="A224" s="92" t="s">
        <v>849</v>
      </c>
      <c r="B224" s="92" t="s">
        <v>126</v>
      </c>
      <c r="C224" t="s">
        <v>130</v>
      </c>
      <c r="D224" t="s">
        <v>5</v>
      </c>
      <c r="E224" t="s">
        <v>6</v>
      </c>
      <c r="F224" t="s">
        <v>18</v>
      </c>
      <c r="G224" s="5">
        <v>1250</v>
      </c>
    </row>
    <row r="225" spans="1:8" x14ac:dyDescent="0.25">
      <c r="A225" s="92" t="s">
        <v>833</v>
      </c>
      <c r="B225" s="92" t="s">
        <v>36</v>
      </c>
      <c r="C225" t="s">
        <v>34</v>
      </c>
      <c r="D225" t="s">
        <v>5</v>
      </c>
      <c r="E225" t="s">
        <v>6</v>
      </c>
      <c r="F225" t="s">
        <v>2</v>
      </c>
      <c r="G225" s="5">
        <v>200</v>
      </c>
    </row>
    <row r="226" spans="1:8" x14ac:dyDescent="0.25">
      <c r="A226" s="92" t="s">
        <v>805</v>
      </c>
      <c r="B226" s="92" t="s">
        <v>825</v>
      </c>
      <c r="C226" t="s">
        <v>80</v>
      </c>
      <c r="D226" t="s">
        <v>5</v>
      </c>
      <c r="E226" t="s">
        <v>6</v>
      </c>
      <c r="F226" t="s">
        <v>2</v>
      </c>
      <c r="G226" s="5">
        <v>100</v>
      </c>
    </row>
    <row r="227" spans="1:8" x14ac:dyDescent="0.25">
      <c r="A227" s="92" t="s">
        <v>835</v>
      </c>
      <c r="B227" s="92" t="s">
        <v>36</v>
      </c>
      <c r="C227" t="s">
        <v>80</v>
      </c>
      <c r="D227" t="s">
        <v>5</v>
      </c>
      <c r="E227" t="s">
        <v>6</v>
      </c>
      <c r="F227" t="s">
        <v>2</v>
      </c>
      <c r="G227" s="5">
        <v>150</v>
      </c>
    </row>
    <row r="228" spans="1:8" x14ac:dyDescent="0.25">
      <c r="A228" s="92" t="s">
        <v>821</v>
      </c>
      <c r="B228" s="92" t="s">
        <v>827</v>
      </c>
      <c r="C228" t="s">
        <v>891</v>
      </c>
      <c r="D228" t="s">
        <v>59</v>
      </c>
      <c r="E228" t="s">
        <v>37</v>
      </c>
      <c r="F228" t="s">
        <v>2</v>
      </c>
      <c r="H228" s="5">
        <v>40</v>
      </c>
    </row>
    <row r="229" spans="1:8" x14ac:dyDescent="0.25">
      <c r="A229" s="92" t="s">
        <v>821</v>
      </c>
      <c r="B229" s="92" t="s">
        <v>827</v>
      </c>
      <c r="C229" t="s">
        <v>891</v>
      </c>
      <c r="D229" t="s">
        <v>59</v>
      </c>
      <c r="E229" t="s">
        <v>37</v>
      </c>
      <c r="F229" t="s">
        <v>2</v>
      </c>
      <c r="H229" s="5">
        <v>268.33</v>
      </c>
    </row>
    <row r="230" spans="1:8" x14ac:dyDescent="0.25">
      <c r="A230" s="92" t="s">
        <v>795</v>
      </c>
      <c r="B230" s="92" t="s">
        <v>445</v>
      </c>
      <c r="C230" t="s">
        <v>450</v>
      </c>
      <c r="D230" t="s">
        <v>64</v>
      </c>
      <c r="E230" t="s">
        <v>6</v>
      </c>
      <c r="F230" t="s">
        <v>2</v>
      </c>
      <c r="G230" s="5">
        <v>500</v>
      </c>
    </row>
    <row r="231" spans="1:8" x14ac:dyDescent="0.25">
      <c r="A231" s="92" t="s">
        <v>796</v>
      </c>
      <c r="B231" s="92" t="s">
        <v>445</v>
      </c>
      <c r="C231" t="s">
        <v>450</v>
      </c>
      <c r="D231" t="s">
        <v>64</v>
      </c>
      <c r="E231" t="s">
        <v>6</v>
      </c>
      <c r="F231" t="s">
        <v>2</v>
      </c>
      <c r="G231" s="5">
        <v>500</v>
      </c>
    </row>
    <row r="232" spans="1:8" x14ac:dyDescent="0.25">
      <c r="A232" s="92" t="s">
        <v>816</v>
      </c>
      <c r="B232" s="92" t="s">
        <v>311</v>
      </c>
      <c r="C232" t="s">
        <v>314</v>
      </c>
      <c r="D232" t="s">
        <v>101</v>
      </c>
      <c r="E232" t="s">
        <v>10</v>
      </c>
      <c r="F232" t="s">
        <v>2</v>
      </c>
      <c r="G232" s="5">
        <v>1500</v>
      </c>
    </row>
    <row r="233" spans="1:8" x14ac:dyDescent="0.25">
      <c r="A233" s="92" t="s">
        <v>798</v>
      </c>
      <c r="B233" s="92" t="s">
        <v>404</v>
      </c>
      <c r="C233" t="s">
        <v>406</v>
      </c>
      <c r="D233" t="s">
        <v>5</v>
      </c>
      <c r="E233" t="s">
        <v>37</v>
      </c>
      <c r="F233" t="s">
        <v>2</v>
      </c>
      <c r="H233" s="5">
        <v>3416.43</v>
      </c>
    </row>
    <row r="234" spans="1:8" x14ac:dyDescent="0.25">
      <c r="A234" s="92" t="s">
        <v>805</v>
      </c>
      <c r="B234" s="92" t="s">
        <v>825</v>
      </c>
      <c r="C234" t="s">
        <v>117</v>
      </c>
      <c r="D234" t="s">
        <v>5</v>
      </c>
      <c r="E234" t="s">
        <v>6</v>
      </c>
      <c r="F234" t="s">
        <v>2</v>
      </c>
      <c r="G234" s="5">
        <v>250</v>
      </c>
    </row>
    <row r="235" spans="1:8" x14ac:dyDescent="0.25">
      <c r="A235" s="92" t="s">
        <v>840</v>
      </c>
      <c r="B235" s="92" t="s">
        <v>115</v>
      </c>
      <c r="C235" t="s">
        <v>117</v>
      </c>
      <c r="D235" t="s">
        <v>5</v>
      </c>
      <c r="E235" t="s">
        <v>6</v>
      </c>
      <c r="F235" t="s">
        <v>2</v>
      </c>
      <c r="G235" s="5">
        <v>250</v>
      </c>
    </row>
    <row r="236" spans="1:8" x14ac:dyDescent="0.25">
      <c r="A236" s="92" t="s">
        <v>847</v>
      </c>
      <c r="B236" s="92" t="s">
        <v>845</v>
      </c>
      <c r="C236" t="s">
        <v>117</v>
      </c>
      <c r="D236" t="s">
        <v>5</v>
      </c>
      <c r="E236" t="s">
        <v>6</v>
      </c>
      <c r="F236" t="s">
        <v>2</v>
      </c>
      <c r="G236" s="5">
        <v>250</v>
      </c>
    </row>
    <row r="237" spans="1:8" x14ac:dyDescent="0.25">
      <c r="A237" s="92" t="s">
        <v>848</v>
      </c>
      <c r="B237" s="92" t="s">
        <v>126</v>
      </c>
      <c r="C237" t="s">
        <v>117</v>
      </c>
      <c r="D237" t="s">
        <v>5</v>
      </c>
      <c r="E237" t="s">
        <v>6</v>
      </c>
      <c r="F237" t="s">
        <v>2</v>
      </c>
      <c r="G237" s="5">
        <v>250</v>
      </c>
    </row>
    <row r="238" spans="1:8" x14ac:dyDescent="0.25">
      <c r="A238" s="92" t="s">
        <v>835</v>
      </c>
      <c r="B238" s="92" t="s">
        <v>36</v>
      </c>
      <c r="C238" t="s">
        <v>48</v>
      </c>
      <c r="D238" t="s">
        <v>5</v>
      </c>
      <c r="E238" t="s">
        <v>6</v>
      </c>
      <c r="F238" t="s">
        <v>2</v>
      </c>
      <c r="G238" s="5">
        <v>100</v>
      </c>
    </row>
    <row r="239" spans="1:8" x14ac:dyDescent="0.25">
      <c r="A239" s="92" t="s">
        <v>847</v>
      </c>
      <c r="B239" s="92" t="s">
        <v>845</v>
      </c>
      <c r="C239" t="s">
        <v>722</v>
      </c>
      <c r="D239" t="s">
        <v>5</v>
      </c>
      <c r="E239" t="s">
        <v>10</v>
      </c>
      <c r="F239" t="s">
        <v>2</v>
      </c>
      <c r="G239" s="5">
        <v>1500</v>
      </c>
    </row>
    <row r="240" spans="1:8" x14ac:dyDescent="0.25">
      <c r="A240" s="92" t="s">
        <v>798</v>
      </c>
      <c r="B240" s="92" t="s">
        <v>404</v>
      </c>
      <c r="C240" t="s">
        <v>139</v>
      </c>
      <c r="D240" t="s">
        <v>5</v>
      </c>
      <c r="E240" t="s">
        <v>6</v>
      </c>
      <c r="F240" t="s">
        <v>2</v>
      </c>
      <c r="G240" s="5">
        <v>500</v>
      </c>
    </row>
    <row r="241" spans="1:8" x14ac:dyDescent="0.25">
      <c r="A241" s="92" t="s">
        <v>848</v>
      </c>
      <c r="B241" s="92" t="s">
        <v>126</v>
      </c>
      <c r="C241" t="s">
        <v>139</v>
      </c>
      <c r="D241" t="s">
        <v>5</v>
      </c>
      <c r="E241" t="s">
        <v>6</v>
      </c>
      <c r="F241" t="s">
        <v>2</v>
      </c>
      <c r="G241" s="5">
        <v>500</v>
      </c>
    </row>
    <row r="242" spans="1:8" x14ac:dyDescent="0.25">
      <c r="A242" s="92" t="s">
        <v>805</v>
      </c>
      <c r="B242" s="92" t="s">
        <v>825</v>
      </c>
      <c r="C242" t="s">
        <v>596</v>
      </c>
      <c r="D242" t="s">
        <v>5</v>
      </c>
      <c r="E242" t="s">
        <v>6</v>
      </c>
      <c r="F242" t="s">
        <v>2</v>
      </c>
      <c r="G242" s="5">
        <v>200</v>
      </c>
    </row>
    <row r="243" spans="1:8" x14ac:dyDescent="0.25">
      <c r="A243" s="92" t="s">
        <v>813</v>
      </c>
      <c r="B243" s="92" t="s">
        <v>826</v>
      </c>
      <c r="C243" t="s">
        <v>630</v>
      </c>
      <c r="D243" t="s">
        <v>101</v>
      </c>
      <c r="E243" t="s">
        <v>6</v>
      </c>
      <c r="F243" t="s">
        <v>2</v>
      </c>
      <c r="G243" s="5">
        <v>500</v>
      </c>
    </row>
    <row r="244" spans="1:8" x14ac:dyDescent="0.25">
      <c r="A244" s="92" t="s">
        <v>805</v>
      </c>
      <c r="B244" s="92" t="s">
        <v>825</v>
      </c>
      <c r="C244" t="s">
        <v>627</v>
      </c>
      <c r="D244" t="s">
        <v>5</v>
      </c>
      <c r="E244" t="s">
        <v>37</v>
      </c>
      <c r="F244" t="s">
        <v>2</v>
      </c>
      <c r="H244" s="5">
        <v>2500.36</v>
      </c>
    </row>
    <row r="245" spans="1:8" x14ac:dyDescent="0.25">
      <c r="A245" s="92" t="s">
        <v>822</v>
      </c>
      <c r="B245" s="92" t="s">
        <v>827</v>
      </c>
      <c r="C245" t="s">
        <v>663</v>
      </c>
      <c r="D245" t="s">
        <v>59</v>
      </c>
      <c r="E245" t="s">
        <v>6</v>
      </c>
      <c r="F245" t="s">
        <v>2</v>
      </c>
      <c r="G245" s="5">
        <v>200</v>
      </c>
    </row>
    <row r="246" spans="1:8" x14ac:dyDescent="0.25">
      <c r="A246" s="92" t="s">
        <v>804</v>
      </c>
      <c r="B246" s="92" t="s">
        <v>825</v>
      </c>
      <c r="C246" t="s">
        <v>882</v>
      </c>
      <c r="D246" t="s">
        <v>5</v>
      </c>
      <c r="E246" t="s">
        <v>37</v>
      </c>
      <c r="F246" t="s">
        <v>2</v>
      </c>
      <c r="H246" s="5">
        <v>3578.35</v>
      </c>
    </row>
    <row r="247" spans="1:8" x14ac:dyDescent="0.25">
      <c r="A247" s="92" t="s">
        <v>847</v>
      </c>
      <c r="B247" s="92" t="s">
        <v>845</v>
      </c>
      <c r="C247" t="s">
        <v>751</v>
      </c>
      <c r="D247" t="s">
        <v>5</v>
      </c>
      <c r="E247" t="s">
        <v>6</v>
      </c>
      <c r="F247" t="s">
        <v>18</v>
      </c>
      <c r="G247" s="5">
        <v>150</v>
      </c>
    </row>
    <row r="248" spans="1:8" x14ac:dyDescent="0.25">
      <c r="A248" s="92" t="s">
        <v>847</v>
      </c>
      <c r="B248" s="92" t="s">
        <v>845</v>
      </c>
      <c r="C248" t="s">
        <v>750</v>
      </c>
      <c r="D248" t="s">
        <v>5</v>
      </c>
      <c r="E248" t="s">
        <v>6</v>
      </c>
      <c r="F248" t="s">
        <v>18</v>
      </c>
      <c r="G248" s="5">
        <v>100</v>
      </c>
    </row>
    <row r="249" spans="1:8" x14ac:dyDescent="0.25">
      <c r="A249" s="92" t="s">
        <v>846</v>
      </c>
      <c r="B249" s="92" t="s">
        <v>845</v>
      </c>
      <c r="C249" t="s">
        <v>764</v>
      </c>
      <c r="D249" t="s">
        <v>5</v>
      </c>
      <c r="E249" t="s">
        <v>6</v>
      </c>
      <c r="F249" t="s">
        <v>2</v>
      </c>
      <c r="G249" s="5">
        <v>800</v>
      </c>
    </row>
    <row r="250" spans="1:8" x14ac:dyDescent="0.25">
      <c r="A250" s="92" t="s">
        <v>813</v>
      </c>
      <c r="B250" s="92" t="s">
        <v>826</v>
      </c>
      <c r="C250" t="s">
        <v>631</v>
      </c>
      <c r="D250" t="s">
        <v>101</v>
      </c>
      <c r="E250" t="s">
        <v>6</v>
      </c>
      <c r="F250" t="s">
        <v>2</v>
      </c>
      <c r="G250" s="5">
        <v>500</v>
      </c>
    </row>
    <row r="251" spans="1:8" x14ac:dyDescent="0.25">
      <c r="A251" s="92" t="s">
        <v>839</v>
      </c>
      <c r="B251" s="92" t="s">
        <v>115</v>
      </c>
      <c r="C251" t="s">
        <v>116</v>
      </c>
      <c r="D251" t="s">
        <v>106</v>
      </c>
      <c r="E251" t="s">
        <v>6</v>
      </c>
      <c r="F251" t="s">
        <v>2</v>
      </c>
      <c r="G251" s="5">
        <v>200</v>
      </c>
    </row>
    <row r="252" spans="1:8" x14ac:dyDescent="0.25">
      <c r="A252" s="92" t="s">
        <v>840</v>
      </c>
      <c r="B252" s="92" t="s">
        <v>115</v>
      </c>
      <c r="C252" t="s">
        <v>116</v>
      </c>
      <c r="D252" t="s">
        <v>106</v>
      </c>
      <c r="E252" t="s">
        <v>6</v>
      </c>
      <c r="F252" t="s">
        <v>2</v>
      </c>
      <c r="G252" s="5">
        <v>200</v>
      </c>
    </row>
    <row r="253" spans="1:8" x14ac:dyDescent="0.25">
      <c r="A253" s="92" t="s">
        <v>805</v>
      </c>
      <c r="B253" s="92" t="s">
        <v>825</v>
      </c>
      <c r="C253" t="s">
        <v>592</v>
      </c>
      <c r="D253" t="s">
        <v>5</v>
      </c>
      <c r="E253" t="s">
        <v>6</v>
      </c>
      <c r="F253" t="s">
        <v>2</v>
      </c>
      <c r="G253" s="5">
        <v>50</v>
      </c>
    </row>
    <row r="254" spans="1:8" x14ac:dyDescent="0.25">
      <c r="A254" s="92" t="s">
        <v>844</v>
      </c>
      <c r="B254" s="92" t="s">
        <v>845</v>
      </c>
      <c r="C254" t="s">
        <v>784</v>
      </c>
      <c r="D254" t="s">
        <v>783</v>
      </c>
      <c r="E254" t="s">
        <v>6</v>
      </c>
      <c r="F254" t="s">
        <v>2</v>
      </c>
      <c r="G254" s="5">
        <v>250</v>
      </c>
    </row>
    <row r="255" spans="1:8" x14ac:dyDescent="0.25">
      <c r="A255" s="92" t="s">
        <v>835</v>
      </c>
      <c r="B255" s="92" t="s">
        <v>36</v>
      </c>
      <c r="C255" t="s">
        <v>47</v>
      </c>
      <c r="D255" t="s">
        <v>5</v>
      </c>
      <c r="E255" t="s">
        <v>37</v>
      </c>
      <c r="F255" t="s">
        <v>2</v>
      </c>
      <c r="H255" s="5">
        <v>800</v>
      </c>
    </row>
    <row r="256" spans="1:8" x14ac:dyDescent="0.25">
      <c r="A256" s="92" t="s">
        <v>835</v>
      </c>
      <c r="B256" s="92" t="s">
        <v>36</v>
      </c>
      <c r="C256" t="s">
        <v>47</v>
      </c>
      <c r="D256" t="s">
        <v>5</v>
      </c>
      <c r="E256" t="s">
        <v>37</v>
      </c>
      <c r="F256" t="s">
        <v>2</v>
      </c>
      <c r="H256" s="5">
        <v>700</v>
      </c>
    </row>
    <row r="257" spans="1:7" x14ac:dyDescent="0.25">
      <c r="A257" s="92" t="s">
        <v>805</v>
      </c>
      <c r="B257" s="92" t="s">
        <v>825</v>
      </c>
      <c r="C257" t="s">
        <v>588</v>
      </c>
      <c r="D257" t="s">
        <v>5</v>
      </c>
      <c r="E257" t="s">
        <v>6</v>
      </c>
      <c r="F257" t="s">
        <v>2</v>
      </c>
      <c r="G257" s="5">
        <v>100</v>
      </c>
    </row>
    <row r="258" spans="1:7" x14ac:dyDescent="0.25">
      <c r="A258" s="92" t="s">
        <v>834</v>
      </c>
      <c r="B258" s="92" t="s">
        <v>36</v>
      </c>
      <c r="C258" t="s">
        <v>44</v>
      </c>
      <c r="D258" t="s">
        <v>5</v>
      </c>
      <c r="E258" t="s">
        <v>10</v>
      </c>
      <c r="F258" t="s">
        <v>18</v>
      </c>
      <c r="G258" s="5">
        <v>350</v>
      </c>
    </row>
    <row r="259" spans="1:7" x14ac:dyDescent="0.25">
      <c r="A259" s="92" t="s">
        <v>843</v>
      </c>
      <c r="B259" s="92" t="s">
        <v>842</v>
      </c>
      <c r="C259" t="s">
        <v>703</v>
      </c>
      <c r="D259" t="s">
        <v>5</v>
      </c>
      <c r="E259" t="s">
        <v>6</v>
      </c>
      <c r="F259" t="s">
        <v>2</v>
      </c>
      <c r="G259" s="5">
        <v>500</v>
      </c>
    </row>
    <row r="260" spans="1:7" x14ac:dyDescent="0.25">
      <c r="A260" s="92" t="s">
        <v>817</v>
      </c>
      <c r="B260" s="92" t="s">
        <v>21</v>
      </c>
      <c r="C260" t="s">
        <v>25</v>
      </c>
      <c r="D260" t="s">
        <v>5</v>
      </c>
      <c r="E260" t="s">
        <v>6</v>
      </c>
      <c r="F260" t="s">
        <v>2</v>
      </c>
      <c r="G260" s="5">
        <v>100</v>
      </c>
    </row>
    <row r="261" spans="1:7" x14ac:dyDescent="0.25">
      <c r="A261" s="92" t="s">
        <v>804</v>
      </c>
      <c r="B261" s="92" t="s">
        <v>825</v>
      </c>
      <c r="C261" t="s">
        <v>874</v>
      </c>
      <c r="D261" t="s">
        <v>5</v>
      </c>
      <c r="E261" t="s">
        <v>6</v>
      </c>
      <c r="F261" t="s">
        <v>2</v>
      </c>
      <c r="G261" s="5">
        <v>700</v>
      </c>
    </row>
    <row r="262" spans="1:7" x14ac:dyDescent="0.25">
      <c r="A262" s="92" t="s">
        <v>846</v>
      </c>
      <c r="B262" s="92" t="s">
        <v>845</v>
      </c>
      <c r="C262" t="s">
        <v>772</v>
      </c>
      <c r="D262" t="s">
        <v>5</v>
      </c>
      <c r="E262" t="s">
        <v>6</v>
      </c>
      <c r="F262" t="s">
        <v>2</v>
      </c>
      <c r="G262" s="5">
        <v>750</v>
      </c>
    </row>
    <row r="263" spans="1:7" x14ac:dyDescent="0.25">
      <c r="A263" s="92" t="s">
        <v>835</v>
      </c>
      <c r="B263" s="92" t="s">
        <v>36</v>
      </c>
      <c r="C263" t="s">
        <v>66</v>
      </c>
      <c r="D263" t="s">
        <v>5</v>
      </c>
      <c r="E263" t="s">
        <v>10</v>
      </c>
      <c r="F263" t="s">
        <v>2</v>
      </c>
      <c r="G263" s="5">
        <v>1000</v>
      </c>
    </row>
    <row r="264" spans="1:7" x14ac:dyDescent="0.25">
      <c r="A264" s="92" t="s">
        <v>805</v>
      </c>
      <c r="B264" s="92" t="s">
        <v>825</v>
      </c>
      <c r="C264" t="s">
        <v>582</v>
      </c>
      <c r="D264" t="s">
        <v>5</v>
      </c>
      <c r="E264" t="s">
        <v>6</v>
      </c>
      <c r="F264" t="s">
        <v>2</v>
      </c>
      <c r="G264" s="5">
        <v>50</v>
      </c>
    </row>
    <row r="265" spans="1:7" x14ac:dyDescent="0.25">
      <c r="A265" s="92" t="s">
        <v>798</v>
      </c>
      <c r="B265" s="92" t="s">
        <v>404</v>
      </c>
      <c r="C265" t="s">
        <v>152</v>
      </c>
      <c r="D265" t="s">
        <v>5</v>
      </c>
      <c r="E265" t="s">
        <v>6</v>
      </c>
      <c r="F265" t="s">
        <v>2</v>
      </c>
      <c r="G265" s="5">
        <v>200</v>
      </c>
    </row>
    <row r="266" spans="1:7" x14ac:dyDescent="0.25">
      <c r="A266" s="92" t="s">
        <v>805</v>
      </c>
      <c r="B266" s="92" t="s">
        <v>825</v>
      </c>
      <c r="C266" t="s">
        <v>152</v>
      </c>
      <c r="D266" t="s">
        <v>5</v>
      </c>
      <c r="E266" t="s">
        <v>6</v>
      </c>
      <c r="F266" t="s">
        <v>2</v>
      </c>
      <c r="G266" s="5">
        <v>250</v>
      </c>
    </row>
    <row r="267" spans="1:7" x14ac:dyDescent="0.25">
      <c r="A267" s="92" t="s">
        <v>848</v>
      </c>
      <c r="B267" s="92" t="s">
        <v>126</v>
      </c>
      <c r="C267" t="s">
        <v>152</v>
      </c>
      <c r="D267" t="s">
        <v>5</v>
      </c>
      <c r="E267" t="s">
        <v>6</v>
      </c>
      <c r="F267" t="s">
        <v>2</v>
      </c>
      <c r="G267" s="5">
        <v>250</v>
      </c>
    </row>
    <row r="268" spans="1:7" x14ac:dyDescent="0.25">
      <c r="A268" s="92" t="s">
        <v>837</v>
      </c>
      <c r="B268" s="92" t="s">
        <v>500</v>
      </c>
      <c r="C268" t="s">
        <v>690</v>
      </c>
      <c r="D268" t="s">
        <v>506</v>
      </c>
      <c r="E268" t="s">
        <v>6</v>
      </c>
      <c r="F268" t="s">
        <v>2</v>
      </c>
      <c r="G268" s="5">
        <v>250</v>
      </c>
    </row>
    <row r="269" spans="1:7" x14ac:dyDescent="0.25">
      <c r="A269" s="92" t="s">
        <v>805</v>
      </c>
      <c r="B269" s="92" t="s">
        <v>825</v>
      </c>
      <c r="C269" t="s">
        <v>583</v>
      </c>
      <c r="D269" t="s">
        <v>106</v>
      </c>
      <c r="E269" t="s">
        <v>6</v>
      </c>
      <c r="F269" t="s">
        <v>2</v>
      </c>
      <c r="G269" s="5">
        <v>100</v>
      </c>
    </row>
    <row r="270" spans="1:7" x14ac:dyDescent="0.25">
      <c r="A270" s="92" t="s">
        <v>817</v>
      </c>
      <c r="B270" s="92" t="s">
        <v>21</v>
      </c>
      <c r="C270" t="s">
        <v>24</v>
      </c>
      <c r="D270" t="s">
        <v>5</v>
      </c>
      <c r="E270" t="s">
        <v>6</v>
      </c>
      <c r="F270" t="s">
        <v>2</v>
      </c>
      <c r="G270" s="5">
        <v>100</v>
      </c>
    </row>
    <row r="271" spans="1:7" x14ac:dyDescent="0.25">
      <c r="A271" s="92" t="s">
        <v>838</v>
      </c>
      <c r="B271" s="92" t="s">
        <v>500</v>
      </c>
      <c r="C271" t="s">
        <v>501</v>
      </c>
      <c r="D271" t="s">
        <v>502</v>
      </c>
      <c r="E271" t="s">
        <v>6</v>
      </c>
      <c r="F271" t="s">
        <v>18</v>
      </c>
      <c r="G271" s="5">
        <v>345.81</v>
      </c>
    </row>
    <row r="272" spans="1:7" x14ac:dyDescent="0.25">
      <c r="A272" s="92" t="s">
        <v>838</v>
      </c>
      <c r="B272" s="92" t="s">
        <v>500</v>
      </c>
      <c r="C272" t="s">
        <v>501</v>
      </c>
      <c r="D272" t="s">
        <v>502</v>
      </c>
      <c r="E272" t="s">
        <v>6</v>
      </c>
      <c r="F272" t="s">
        <v>2</v>
      </c>
      <c r="G272" s="5">
        <v>1000</v>
      </c>
    </row>
    <row r="273" spans="1:8" x14ac:dyDescent="0.25">
      <c r="A273" s="92" t="s">
        <v>848</v>
      </c>
      <c r="B273" s="92" t="s">
        <v>126</v>
      </c>
      <c r="C273" t="s">
        <v>148</v>
      </c>
      <c r="D273" t="s">
        <v>5</v>
      </c>
      <c r="E273" t="s">
        <v>6</v>
      </c>
      <c r="F273" t="s">
        <v>2</v>
      </c>
      <c r="G273" s="5">
        <v>500</v>
      </c>
    </row>
    <row r="274" spans="1:8" x14ac:dyDescent="0.25">
      <c r="A274" s="92" t="s">
        <v>835</v>
      </c>
      <c r="B274" s="92" t="s">
        <v>36</v>
      </c>
      <c r="C274" t="s">
        <v>57</v>
      </c>
      <c r="D274" t="s">
        <v>5</v>
      </c>
      <c r="E274" t="s">
        <v>6</v>
      </c>
      <c r="F274" t="s">
        <v>2</v>
      </c>
      <c r="G274" s="5">
        <v>100</v>
      </c>
    </row>
    <row r="275" spans="1:8" x14ac:dyDescent="0.25">
      <c r="A275" s="92" t="s">
        <v>815</v>
      </c>
      <c r="B275" s="92" t="s">
        <v>311</v>
      </c>
      <c r="C275" t="s">
        <v>322</v>
      </c>
      <c r="D275" t="s">
        <v>101</v>
      </c>
      <c r="E275" t="s">
        <v>37</v>
      </c>
      <c r="F275" t="s">
        <v>2</v>
      </c>
      <c r="H275" s="5">
        <v>318.02999999999997</v>
      </c>
    </row>
    <row r="276" spans="1:8" x14ac:dyDescent="0.25">
      <c r="A276" s="92" t="s">
        <v>829</v>
      </c>
      <c r="B276" s="92" t="s">
        <v>827</v>
      </c>
      <c r="C276" t="s">
        <v>904</v>
      </c>
      <c r="D276" t="s">
        <v>893</v>
      </c>
      <c r="E276" t="s">
        <v>37</v>
      </c>
      <c r="F276" t="s">
        <v>2</v>
      </c>
      <c r="H276" s="5">
        <v>1705.71</v>
      </c>
    </row>
    <row r="277" spans="1:8" x14ac:dyDescent="0.25">
      <c r="A277" s="92" t="s">
        <v>816</v>
      </c>
      <c r="B277" s="92" t="s">
        <v>311</v>
      </c>
      <c r="C277" t="s">
        <v>317</v>
      </c>
      <c r="D277" t="s">
        <v>318</v>
      </c>
      <c r="E277" t="s">
        <v>6</v>
      </c>
      <c r="F277" t="s">
        <v>2</v>
      </c>
      <c r="G277" s="5">
        <v>1500</v>
      </c>
    </row>
    <row r="278" spans="1:8" x14ac:dyDescent="0.25">
      <c r="A278" s="92" t="s">
        <v>801</v>
      </c>
      <c r="B278" s="92" t="s">
        <v>404</v>
      </c>
      <c r="C278" t="s">
        <v>420</v>
      </c>
      <c r="D278" t="s">
        <v>5</v>
      </c>
      <c r="E278" t="s">
        <v>6</v>
      </c>
      <c r="F278" t="s">
        <v>2</v>
      </c>
      <c r="G278" s="5">
        <v>980</v>
      </c>
    </row>
    <row r="279" spans="1:8" x14ac:dyDescent="0.25">
      <c r="A279" s="92" t="s">
        <v>823</v>
      </c>
      <c r="B279" s="92" t="s">
        <v>827</v>
      </c>
      <c r="C279" t="s">
        <v>897</v>
      </c>
      <c r="D279" t="s">
        <v>893</v>
      </c>
      <c r="E279" t="s">
        <v>10</v>
      </c>
      <c r="F279" t="s">
        <v>2</v>
      </c>
      <c r="G279" s="5">
        <v>400</v>
      </c>
    </row>
    <row r="280" spans="1:8" x14ac:dyDescent="0.25">
      <c r="A280" s="92" t="s">
        <v>848</v>
      </c>
      <c r="B280" s="92" t="s">
        <v>126</v>
      </c>
      <c r="C280" t="s">
        <v>135</v>
      </c>
      <c r="D280" t="s">
        <v>5</v>
      </c>
      <c r="E280" t="s">
        <v>6</v>
      </c>
      <c r="F280" t="s">
        <v>2</v>
      </c>
      <c r="G280" s="5">
        <v>50</v>
      </c>
    </row>
    <row r="281" spans="1:8" x14ac:dyDescent="0.25">
      <c r="A281" s="92" t="s">
        <v>835</v>
      </c>
      <c r="B281" s="92" t="s">
        <v>36</v>
      </c>
      <c r="C281" t="s">
        <v>72</v>
      </c>
      <c r="D281" t="s">
        <v>5</v>
      </c>
      <c r="E281" t="s">
        <v>6</v>
      </c>
      <c r="F281" t="s">
        <v>2</v>
      </c>
      <c r="G281" s="5">
        <v>100</v>
      </c>
    </row>
    <row r="282" spans="1:8" x14ac:dyDescent="0.25">
      <c r="A282" s="92" t="s">
        <v>805</v>
      </c>
      <c r="B282" s="92" t="s">
        <v>825</v>
      </c>
      <c r="C282" t="s">
        <v>576</v>
      </c>
      <c r="D282" t="s">
        <v>5</v>
      </c>
      <c r="E282" t="s">
        <v>6</v>
      </c>
      <c r="F282" t="s">
        <v>2</v>
      </c>
      <c r="G282" s="5">
        <v>50</v>
      </c>
    </row>
    <row r="283" spans="1:8" x14ac:dyDescent="0.25">
      <c r="A283" s="92" t="s">
        <v>822</v>
      </c>
      <c r="B283" s="92" t="s">
        <v>827</v>
      </c>
      <c r="C283" t="s">
        <v>665</v>
      </c>
      <c r="D283" t="s">
        <v>59</v>
      </c>
      <c r="E283" t="s">
        <v>6</v>
      </c>
      <c r="F283" t="s">
        <v>2</v>
      </c>
      <c r="G283" s="5">
        <v>200</v>
      </c>
    </row>
    <row r="284" spans="1:8" x14ac:dyDescent="0.25">
      <c r="A284" s="92" t="s">
        <v>822</v>
      </c>
      <c r="B284" s="92" t="s">
        <v>827</v>
      </c>
      <c r="C284" t="s">
        <v>669</v>
      </c>
      <c r="D284" t="s">
        <v>59</v>
      </c>
      <c r="E284" t="s">
        <v>6</v>
      </c>
      <c r="F284" t="s">
        <v>2</v>
      </c>
      <c r="G284" s="5">
        <v>125</v>
      </c>
    </row>
    <row r="285" spans="1:8" x14ac:dyDescent="0.25">
      <c r="A285" s="92" t="s">
        <v>810</v>
      </c>
      <c r="B285" s="92" t="s">
        <v>96</v>
      </c>
      <c r="C285" t="s">
        <v>105</v>
      </c>
      <c r="D285" t="s">
        <v>106</v>
      </c>
      <c r="E285" t="s">
        <v>6</v>
      </c>
      <c r="F285" t="s">
        <v>2</v>
      </c>
      <c r="G285" s="5">
        <v>500</v>
      </c>
    </row>
    <row r="286" spans="1:8" x14ac:dyDescent="0.25">
      <c r="A286" s="92" t="s">
        <v>840</v>
      </c>
      <c r="B286" s="92" t="s">
        <v>115</v>
      </c>
      <c r="C286" t="s">
        <v>105</v>
      </c>
      <c r="D286" t="s">
        <v>106</v>
      </c>
      <c r="E286" t="s">
        <v>6</v>
      </c>
      <c r="F286" t="s">
        <v>2</v>
      </c>
      <c r="G286" s="5">
        <v>500</v>
      </c>
    </row>
    <row r="287" spans="1:8" x14ac:dyDescent="0.25">
      <c r="A287" s="92" t="s">
        <v>839</v>
      </c>
      <c r="B287" s="92" t="s">
        <v>115</v>
      </c>
      <c r="C287" t="s">
        <v>124</v>
      </c>
      <c r="D287" t="s">
        <v>106</v>
      </c>
      <c r="E287" t="s">
        <v>10</v>
      </c>
      <c r="F287" t="s">
        <v>18</v>
      </c>
      <c r="G287" s="5">
        <v>1500</v>
      </c>
    </row>
    <row r="288" spans="1:8" x14ac:dyDescent="0.25">
      <c r="A288" s="92" t="s">
        <v>830</v>
      </c>
      <c r="B288" s="92" t="s">
        <v>831</v>
      </c>
      <c r="C288" t="s">
        <v>548</v>
      </c>
      <c r="E288" t="s">
        <v>37</v>
      </c>
      <c r="F288" t="s">
        <v>2</v>
      </c>
      <c r="G288" s="5">
        <v>200</v>
      </c>
      <c r="H288" s="5">
        <v>4910.71</v>
      </c>
    </row>
    <row r="289" spans="1:8" x14ac:dyDescent="0.25">
      <c r="A289" s="92" t="s">
        <v>820</v>
      </c>
      <c r="B289" s="92" t="s">
        <v>827</v>
      </c>
      <c r="C289" t="s">
        <v>652</v>
      </c>
      <c r="D289" t="s">
        <v>59</v>
      </c>
      <c r="E289" t="s">
        <v>6</v>
      </c>
      <c r="F289" t="s">
        <v>2</v>
      </c>
      <c r="G289" s="5">
        <v>200</v>
      </c>
    </row>
    <row r="290" spans="1:8" x14ac:dyDescent="0.25">
      <c r="A290" s="92" t="s">
        <v>810</v>
      </c>
      <c r="B290" s="92" t="s">
        <v>96</v>
      </c>
      <c r="C290" t="s">
        <v>102</v>
      </c>
      <c r="D290" t="s">
        <v>103</v>
      </c>
      <c r="E290" t="s">
        <v>6</v>
      </c>
      <c r="F290" t="s">
        <v>2</v>
      </c>
      <c r="G290" s="5">
        <v>200</v>
      </c>
    </row>
    <row r="291" spans="1:8" x14ac:dyDescent="0.25">
      <c r="A291" s="92" t="s">
        <v>847</v>
      </c>
      <c r="B291" s="92" t="s">
        <v>845</v>
      </c>
      <c r="C291" t="s">
        <v>723</v>
      </c>
      <c r="D291" t="s">
        <v>5</v>
      </c>
      <c r="E291" t="s">
        <v>6</v>
      </c>
      <c r="F291" t="s">
        <v>2</v>
      </c>
      <c r="G291" s="5">
        <v>250</v>
      </c>
    </row>
    <row r="292" spans="1:8" x14ac:dyDescent="0.25">
      <c r="A292" s="92" t="s">
        <v>817</v>
      </c>
      <c r="B292" s="92" t="s">
        <v>21</v>
      </c>
      <c r="C292" t="s">
        <v>30</v>
      </c>
      <c r="D292" t="s">
        <v>5</v>
      </c>
      <c r="E292" t="s">
        <v>6</v>
      </c>
      <c r="F292" t="s">
        <v>2</v>
      </c>
      <c r="G292" s="5">
        <v>100</v>
      </c>
    </row>
    <row r="293" spans="1:8" x14ac:dyDescent="0.25">
      <c r="A293" s="92" t="s">
        <v>835</v>
      </c>
      <c r="B293" s="92" t="s">
        <v>36</v>
      </c>
      <c r="C293" t="s">
        <v>65</v>
      </c>
      <c r="D293" t="s">
        <v>5</v>
      </c>
      <c r="E293" t="s">
        <v>6</v>
      </c>
      <c r="F293" t="s">
        <v>2</v>
      </c>
      <c r="G293" s="5">
        <v>250</v>
      </c>
    </row>
    <row r="294" spans="1:8" x14ac:dyDescent="0.25">
      <c r="A294" s="92" t="s">
        <v>848</v>
      </c>
      <c r="B294" s="92" t="s">
        <v>126</v>
      </c>
      <c r="C294" t="s">
        <v>145</v>
      </c>
      <c r="D294" t="s">
        <v>5</v>
      </c>
      <c r="E294" t="s">
        <v>6</v>
      </c>
      <c r="F294" t="s">
        <v>2</v>
      </c>
      <c r="G294" s="5">
        <v>100</v>
      </c>
    </row>
    <row r="295" spans="1:8" x14ac:dyDescent="0.25">
      <c r="A295" s="92" t="s">
        <v>798</v>
      </c>
      <c r="B295" s="92" t="s">
        <v>404</v>
      </c>
      <c r="C295" t="s">
        <v>141</v>
      </c>
      <c r="D295" t="s">
        <v>5</v>
      </c>
      <c r="E295" t="s">
        <v>6</v>
      </c>
      <c r="F295" t="s">
        <v>2</v>
      </c>
      <c r="G295" s="5">
        <v>300</v>
      </c>
    </row>
    <row r="296" spans="1:8" x14ac:dyDescent="0.25">
      <c r="A296" s="92" t="s">
        <v>848</v>
      </c>
      <c r="B296" s="92" t="s">
        <v>126</v>
      </c>
      <c r="C296" t="s">
        <v>141</v>
      </c>
      <c r="D296" t="s">
        <v>5</v>
      </c>
      <c r="E296" t="s">
        <v>6</v>
      </c>
      <c r="F296" t="s">
        <v>2</v>
      </c>
      <c r="G296" s="5">
        <v>300</v>
      </c>
    </row>
    <row r="297" spans="1:8" x14ac:dyDescent="0.25">
      <c r="A297" s="92" t="s">
        <v>848</v>
      </c>
      <c r="B297" s="92" t="s">
        <v>126</v>
      </c>
      <c r="C297" t="s">
        <v>156</v>
      </c>
      <c r="D297" t="s">
        <v>5</v>
      </c>
      <c r="E297" t="s">
        <v>6</v>
      </c>
      <c r="F297" t="s">
        <v>2</v>
      </c>
      <c r="G297" s="5">
        <v>300</v>
      </c>
    </row>
    <row r="298" spans="1:8" x14ac:dyDescent="0.25">
      <c r="A298" s="92" t="s">
        <v>822</v>
      </c>
      <c r="B298" s="92" t="s">
        <v>827</v>
      </c>
      <c r="C298" t="s">
        <v>661</v>
      </c>
      <c r="D298" t="s">
        <v>59</v>
      </c>
      <c r="E298" t="s">
        <v>6</v>
      </c>
      <c r="F298" t="s">
        <v>2</v>
      </c>
      <c r="G298" s="5">
        <v>200</v>
      </c>
    </row>
    <row r="299" spans="1:8" x14ac:dyDescent="0.25">
      <c r="A299" s="92" t="s">
        <v>847</v>
      </c>
      <c r="B299" s="92" t="s">
        <v>845</v>
      </c>
      <c r="C299" t="s">
        <v>742</v>
      </c>
      <c r="D299" t="s">
        <v>5</v>
      </c>
      <c r="E299" t="s">
        <v>37</v>
      </c>
      <c r="F299" t="s">
        <v>2</v>
      </c>
      <c r="H299" s="5">
        <v>1500</v>
      </c>
    </row>
    <row r="300" spans="1:8" x14ac:dyDescent="0.25">
      <c r="A300" s="92" t="s">
        <v>817</v>
      </c>
      <c r="B300" s="92" t="s">
        <v>21</v>
      </c>
      <c r="C300" t="s">
        <v>27</v>
      </c>
      <c r="D300" t="s">
        <v>5</v>
      </c>
      <c r="E300" t="s">
        <v>6</v>
      </c>
      <c r="F300" t="s">
        <v>2</v>
      </c>
      <c r="G300" s="5">
        <v>500</v>
      </c>
    </row>
    <row r="301" spans="1:8" x14ac:dyDescent="0.25">
      <c r="A301" s="92" t="s">
        <v>835</v>
      </c>
      <c r="B301" s="92" t="s">
        <v>36</v>
      </c>
      <c r="C301" t="s">
        <v>53</v>
      </c>
      <c r="D301" t="s">
        <v>5</v>
      </c>
      <c r="E301" t="s">
        <v>6</v>
      </c>
      <c r="F301" t="s">
        <v>2</v>
      </c>
      <c r="G301" s="5">
        <v>800</v>
      </c>
    </row>
    <row r="302" spans="1:8" x14ac:dyDescent="0.25">
      <c r="A302" s="92" t="s">
        <v>822</v>
      </c>
      <c r="B302" s="92" t="s">
        <v>827</v>
      </c>
      <c r="C302" t="s">
        <v>667</v>
      </c>
      <c r="D302" t="s">
        <v>59</v>
      </c>
      <c r="E302" t="s">
        <v>37</v>
      </c>
      <c r="F302" t="s">
        <v>2</v>
      </c>
      <c r="H302" s="5">
        <v>800</v>
      </c>
    </row>
    <row r="303" spans="1:8" x14ac:dyDescent="0.25">
      <c r="A303" s="92" t="s">
        <v>805</v>
      </c>
      <c r="B303" s="92" t="s">
        <v>825</v>
      </c>
      <c r="C303" t="s">
        <v>595</v>
      </c>
      <c r="D303" t="s">
        <v>5</v>
      </c>
      <c r="E303" t="s">
        <v>10</v>
      </c>
      <c r="F303" t="s">
        <v>2</v>
      </c>
      <c r="G303" s="5">
        <v>1000</v>
      </c>
    </row>
    <row r="304" spans="1:8" x14ac:dyDescent="0.25">
      <c r="A304" s="92" t="s">
        <v>846</v>
      </c>
      <c r="B304" s="92" t="s">
        <v>845</v>
      </c>
      <c r="C304" t="s">
        <v>761</v>
      </c>
      <c r="D304" t="s">
        <v>5</v>
      </c>
      <c r="E304" t="s">
        <v>6</v>
      </c>
      <c r="F304" t="s">
        <v>2</v>
      </c>
      <c r="G304" s="5">
        <v>1000</v>
      </c>
    </row>
    <row r="305" spans="1:8" x14ac:dyDescent="0.25">
      <c r="A305" s="92" t="s">
        <v>848</v>
      </c>
      <c r="B305" s="92" t="s">
        <v>126</v>
      </c>
      <c r="C305" t="s">
        <v>138</v>
      </c>
      <c r="D305" t="s">
        <v>5</v>
      </c>
      <c r="E305" t="s">
        <v>6</v>
      </c>
      <c r="F305" t="s">
        <v>2</v>
      </c>
      <c r="G305" s="5">
        <v>500</v>
      </c>
    </row>
    <row r="306" spans="1:8" x14ac:dyDescent="0.25">
      <c r="A306" s="92" t="s">
        <v>805</v>
      </c>
      <c r="B306" s="92" t="s">
        <v>825</v>
      </c>
      <c r="C306" t="s">
        <v>605</v>
      </c>
      <c r="D306" t="s">
        <v>5</v>
      </c>
      <c r="E306" t="s">
        <v>6</v>
      </c>
      <c r="F306" t="s">
        <v>2</v>
      </c>
      <c r="G306" s="5">
        <v>60</v>
      </c>
    </row>
    <row r="307" spans="1:8" x14ac:dyDescent="0.25">
      <c r="A307" s="92" t="s">
        <v>848</v>
      </c>
      <c r="B307" s="92" t="s">
        <v>126</v>
      </c>
      <c r="C307" t="s">
        <v>154</v>
      </c>
      <c r="D307" t="s">
        <v>5</v>
      </c>
      <c r="E307" t="s">
        <v>6</v>
      </c>
      <c r="F307" t="s">
        <v>2</v>
      </c>
      <c r="G307" s="5">
        <v>100</v>
      </c>
    </row>
    <row r="308" spans="1:8" x14ac:dyDescent="0.25">
      <c r="A308" s="92" t="s">
        <v>835</v>
      </c>
      <c r="B308" s="92" t="s">
        <v>36</v>
      </c>
      <c r="C308" t="s">
        <v>75</v>
      </c>
      <c r="D308" t="s">
        <v>5</v>
      </c>
      <c r="E308" t="s">
        <v>6</v>
      </c>
      <c r="F308" t="s">
        <v>2</v>
      </c>
      <c r="G308" s="5">
        <v>200</v>
      </c>
    </row>
    <row r="309" spans="1:8" x14ac:dyDescent="0.25">
      <c r="A309" s="92" t="s">
        <v>804</v>
      </c>
      <c r="B309" s="92" t="s">
        <v>825</v>
      </c>
      <c r="C309" t="s">
        <v>869</v>
      </c>
      <c r="D309" t="s">
        <v>5</v>
      </c>
      <c r="E309" t="s">
        <v>6</v>
      </c>
      <c r="F309" t="s">
        <v>2</v>
      </c>
      <c r="G309" s="5">
        <v>100</v>
      </c>
    </row>
    <row r="310" spans="1:8" x14ac:dyDescent="0.25">
      <c r="A310" s="92" t="s">
        <v>835</v>
      </c>
      <c r="B310" s="92" t="s">
        <v>36</v>
      </c>
      <c r="C310" t="s">
        <v>63</v>
      </c>
      <c r="D310" t="s">
        <v>64</v>
      </c>
      <c r="E310" t="s">
        <v>6</v>
      </c>
      <c r="F310" t="s">
        <v>2</v>
      </c>
      <c r="G310" s="5">
        <v>999</v>
      </c>
    </row>
    <row r="311" spans="1:8" x14ac:dyDescent="0.25">
      <c r="A311" s="92" t="s">
        <v>835</v>
      </c>
      <c r="B311" s="92" t="s">
        <v>36</v>
      </c>
      <c r="C311" t="s">
        <v>63</v>
      </c>
      <c r="D311" t="s">
        <v>64</v>
      </c>
      <c r="E311" t="s">
        <v>6</v>
      </c>
      <c r="F311" t="s">
        <v>2</v>
      </c>
      <c r="G311" s="5">
        <v>501</v>
      </c>
    </row>
    <row r="312" spans="1:8" x14ac:dyDescent="0.25">
      <c r="A312" s="92" t="s">
        <v>839</v>
      </c>
      <c r="B312" s="92" t="s">
        <v>115</v>
      </c>
      <c r="C312" t="s">
        <v>122</v>
      </c>
      <c r="D312" t="s">
        <v>106</v>
      </c>
      <c r="E312" t="s">
        <v>6</v>
      </c>
      <c r="F312" t="s">
        <v>2</v>
      </c>
      <c r="G312" s="5">
        <v>1500</v>
      </c>
    </row>
    <row r="313" spans="1:8" x14ac:dyDescent="0.25">
      <c r="A313" s="92" t="s">
        <v>805</v>
      </c>
      <c r="B313" s="92" t="s">
        <v>825</v>
      </c>
      <c r="C313" t="s">
        <v>591</v>
      </c>
      <c r="D313" t="s">
        <v>5</v>
      </c>
      <c r="E313" t="s">
        <v>6</v>
      </c>
      <c r="F313" t="s">
        <v>2</v>
      </c>
      <c r="G313" s="5">
        <v>50</v>
      </c>
    </row>
    <row r="314" spans="1:8" x14ac:dyDescent="0.25">
      <c r="A314" s="92" t="s">
        <v>847</v>
      </c>
      <c r="B314" s="92" t="s">
        <v>845</v>
      </c>
      <c r="C314" t="s">
        <v>720</v>
      </c>
      <c r="D314" t="s">
        <v>5</v>
      </c>
      <c r="E314" t="s">
        <v>6</v>
      </c>
      <c r="F314" t="s">
        <v>2</v>
      </c>
      <c r="G314" s="5">
        <v>1500</v>
      </c>
    </row>
    <row r="315" spans="1:8" x14ac:dyDescent="0.25">
      <c r="A315" s="92" t="s">
        <v>807</v>
      </c>
      <c r="B315" s="92" t="s">
        <v>90</v>
      </c>
      <c r="C315" t="s">
        <v>88</v>
      </c>
      <c r="D315" t="s">
        <v>89</v>
      </c>
      <c r="E315" t="s">
        <v>37</v>
      </c>
      <c r="F315" t="s">
        <v>2</v>
      </c>
      <c r="H315" s="5">
        <v>1703.94</v>
      </c>
    </row>
    <row r="316" spans="1:8" x14ac:dyDescent="0.25">
      <c r="A316" s="92" t="s">
        <v>805</v>
      </c>
      <c r="B316" s="92" t="s">
        <v>825</v>
      </c>
      <c r="C316" t="s">
        <v>590</v>
      </c>
      <c r="D316" t="s">
        <v>5</v>
      </c>
      <c r="E316" t="s">
        <v>6</v>
      </c>
      <c r="F316" t="s">
        <v>2</v>
      </c>
      <c r="G316" s="5">
        <v>100</v>
      </c>
    </row>
    <row r="317" spans="1:8" x14ac:dyDescent="0.25">
      <c r="A317" s="92" t="s">
        <v>798</v>
      </c>
      <c r="B317" s="92" t="s">
        <v>404</v>
      </c>
      <c r="C317" t="s">
        <v>408</v>
      </c>
      <c r="D317" t="s">
        <v>5</v>
      </c>
      <c r="E317" t="s">
        <v>6</v>
      </c>
      <c r="F317" t="s">
        <v>2</v>
      </c>
      <c r="G317" s="5">
        <v>200</v>
      </c>
    </row>
    <row r="318" spans="1:8" x14ac:dyDescent="0.25">
      <c r="A318" s="92" t="s">
        <v>815</v>
      </c>
      <c r="B318" s="92" t="s">
        <v>311</v>
      </c>
      <c r="C318" t="s">
        <v>325</v>
      </c>
      <c r="D318" t="s">
        <v>101</v>
      </c>
      <c r="E318" t="s">
        <v>10</v>
      </c>
      <c r="F318" t="s">
        <v>2</v>
      </c>
      <c r="G318" s="5">
        <v>1000</v>
      </c>
    </row>
    <row r="319" spans="1:8" x14ac:dyDescent="0.25">
      <c r="A319" s="92" t="s">
        <v>802</v>
      </c>
      <c r="B319" s="92" t="s">
        <v>825</v>
      </c>
      <c r="C319" t="s">
        <v>84</v>
      </c>
      <c r="D319" t="s">
        <v>5</v>
      </c>
      <c r="E319" t="s">
        <v>10</v>
      </c>
      <c r="F319" t="s">
        <v>2</v>
      </c>
      <c r="G319" s="5">
        <v>1500</v>
      </c>
    </row>
    <row r="320" spans="1:8" x14ac:dyDescent="0.25">
      <c r="A320" s="92" t="s">
        <v>828</v>
      </c>
      <c r="B320" s="92" t="s">
        <v>827</v>
      </c>
      <c r="C320" t="s">
        <v>84</v>
      </c>
      <c r="D320" t="s">
        <v>5</v>
      </c>
      <c r="E320" t="s">
        <v>10</v>
      </c>
      <c r="F320" t="s">
        <v>2</v>
      </c>
      <c r="G320" s="5">
        <v>279.3</v>
      </c>
    </row>
    <row r="321" spans="1:8" x14ac:dyDescent="0.25">
      <c r="A321" s="92" t="s">
        <v>828</v>
      </c>
      <c r="B321" s="92" t="s">
        <v>827</v>
      </c>
      <c r="C321" t="s">
        <v>84</v>
      </c>
      <c r="D321" t="s">
        <v>5</v>
      </c>
      <c r="E321" t="s">
        <v>10</v>
      </c>
      <c r="F321" t="s">
        <v>2</v>
      </c>
      <c r="G321" s="5">
        <v>1220.7</v>
      </c>
    </row>
    <row r="322" spans="1:8" x14ac:dyDescent="0.25">
      <c r="A322" s="92" t="s">
        <v>835</v>
      </c>
      <c r="B322" s="92" t="s">
        <v>36</v>
      </c>
      <c r="C322" t="s">
        <v>84</v>
      </c>
      <c r="D322" t="s">
        <v>5</v>
      </c>
      <c r="E322" t="s">
        <v>10</v>
      </c>
      <c r="F322" t="s">
        <v>2</v>
      </c>
      <c r="G322" s="5">
        <v>1220.7</v>
      </c>
    </row>
    <row r="323" spans="1:8" x14ac:dyDescent="0.25">
      <c r="A323" s="92" t="s">
        <v>835</v>
      </c>
      <c r="B323" s="92" t="s">
        <v>36</v>
      </c>
      <c r="C323" t="s">
        <v>84</v>
      </c>
      <c r="D323" t="s">
        <v>5</v>
      </c>
      <c r="E323" t="s">
        <v>10</v>
      </c>
      <c r="F323" t="s">
        <v>2</v>
      </c>
      <c r="G323" s="5">
        <v>279.3</v>
      </c>
    </row>
    <row r="324" spans="1:8" x14ac:dyDescent="0.25">
      <c r="A324" s="92" t="s">
        <v>821</v>
      </c>
      <c r="B324" s="92" t="s">
        <v>827</v>
      </c>
      <c r="C324" t="s">
        <v>889</v>
      </c>
      <c r="D324" t="s">
        <v>5</v>
      </c>
      <c r="E324" t="s">
        <v>6</v>
      </c>
      <c r="F324" t="s">
        <v>2</v>
      </c>
      <c r="G324" s="5">
        <v>350</v>
      </c>
    </row>
    <row r="325" spans="1:8" x14ac:dyDescent="0.25">
      <c r="A325" s="92" t="s">
        <v>846</v>
      </c>
      <c r="B325" s="92" t="s">
        <v>845</v>
      </c>
      <c r="C325" t="s">
        <v>767</v>
      </c>
      <c r="D325" t="s">
        <v>5</v>
      </c>
      <c r="E325" t="s">
        <v>6</v>
      </c>
      <c r="F325" t="s">
        <v>2</v>
      </c>
      <c r="G325" s="5">
        <v>1000</v>
      </c>
    </row>
    <row r="326" spans="1:8" x14ac:dyDescent="0.25">
      <c r="A326" s="92" t="s">
        <v>804</v>
      </c>
      <c r="B326" s="92" t="s">
        <v>825</v>
      </c>
      <c r="C326" t="s">
        <v>871</v>
      </c>
      <c r="D326" t="s">
        <v>5</v>
      </c>
      <c r="E326" t="s">
        <v>10</v>
      </c>
      <c r="F326" t="s">
        <v>2</v>
      </c>
      <c r="G326" s="5">
        <v>1000</v>
      </c>
    </row>
    <row r="327" spans="1:8" x14ac:dyDescent="0.25">
      <c r="A327" s="92" t="s">
        <v>848</v>
      </c>
      <c r="B327" s="92" t="s">
        <v>126</v>
      </c>
      <c r="C327" t="s">
        <v>136</v>
      </c>
      <c r="D327" t="s">
        <v>5</v>
      </c>
      <c r="E327" t="s">
        <v>6</v>
      </c>
      <c r="F327" t="s">
        <v>2</v>
      </c>
      <c r="G327" s="5">
        <v>250</v>
      </c>
    </row>
    <row r="328" spans="1:8" x14ac:dyDescent="0.25">
      <c r="A328" s="92" t="s">
        <v>835</v>
      </c>
      <c r="B328" s="92" t="s">
        <v>36</v>
      </c>
      <c r="C328" t="s">
        <v>52</v>
      </c>
      <c r="D328" t="s">
        <v>5</v>
      </c>
      <c r="E328" t="s">
        <v>6</v>
      </c>
      <c r="F328" t="s">
        <v>2</v>
      </c>
      <c r="G328" s="5">
        <v>200</v>
      </c>
    </row>
    <row r="329" spans="1:8" x14ac:dyDescent="0.25">
      <c r="A329" s="92" t="s">
        <v>835</v>
      </c>
      <c r="B329" s="92" t="s">
        <v>36</v>
      </c>
      <c r="C329" t="s">
        <v>52</v>
      </c>
      <c r="D329" t="s">
        <v>5</v>
      </c>
      <c r="E329" t="s">
        <v>6</v>
      </c>
      <c r="F329" t="s">
        <v>18</v>
      </c>
      <c r="G329" s="5">
        <v>375</v>
      </c>
    </row>
    <row r="330" spans="1:8" x14ac:dyDescent="0.25">
      <c r="A330" s="92" t="s">
        <v>813</v>
      </c>
      <c r="B330" s="92" t="s">
        <v>826</v>
      </c>
      <c r="C330" t="s">
        <v>628</v>
      </c>
      <c r="D330" t="s">
        <v>101</v>
      </c>
      <c r="E330" t="s">
        <v>6</v>
      </c>
      <c r="F330" t="s">
        <v>2</v>
      </c>
      <c r="G330" s="5">
        <v>500</v>
      </c>
    </row>
    <row r="331" spans="1:8" x14ac:dyDescent="0.25">
      <c r="A331" s="92" t="s">
        <v>841</v>
      </c>
      <c r="B331" s="92" t="s">
        <v>842</v>
      </c>
      <c r="C331" t="s">
        <v>699</v>
      </c>
      <c r="D331" t="s">
        <v>700</v>
      </c>
      <c r="E331" t="s">
        <v>37</v>
      </c>
      <c r="F331" t="s">
        <v>2</v>
      </c>
      <c r="H331" s="5">
        <v>83.25</v>
      </c>
    </row>
    <row r="332" spans="1:8" x14ac:dyDescent="0.25">
      <c r="A332" s="92" t="s">
        <v>817</v>
      </c>
      <c r="B332" s="92" t="s">
        <v>21</v>
      </c>
      <c r="C332" t="s">
        <v>33</v>
      </c>
      <c r="D332" t="s">
        <v>5</v>
      </c>
      <c r="E332" t="s">
        <v>6</v>
      </c>
      <c r="F332" t="s">
        <v>2</v>
      </c>
      <c r="G332" s="5">
        <v>250</v>
      </c>
    </row>
    <row r="333" spans="1:8" x14ac:dyDescent="0.25">
      <c r="A333" s="92" t="s">
        <v>805</v>
      </c>
      <c r="B333" s="92" t="s">
        <v>825</v>
      </c>
      <c r="C333" t="s">
        <v>612</v>
      </c>
      <c r="D333" t="s">
        <v>5</v>
      </c>
      <c r="E333" t="s">
        <v>6</v>
      </c>
      <c r="F333" t="s">
        <v>2</v>
      </c>
      <c r="G333" s="5">
        <v>50</v>
      </c>
    </row>
    <row r="334" spans="1:8" x14ac:dyDescent="0.25">
      <c r="A334" s="92" t="s">
        <v>798</v>
      </c>
      <c r="B334" s="92" t="s">
        <v>404</v>
      </c>
      <c r="C334" t="s">
        <v>147</v>
      </c>
      <c r="D334" t="s">
        <v>5</v>
      </c>
      <c r="E334" t="s">
        <v>6</v>
      </c>
      <c r="F334" t="s">
        <v>2</v>
      </c>
      <c r="G334" s="5">
        <v>100</v>
      </c>
    </row>
    <row r="335" spans="1:8" x14ac:dyDescent="0.25">
      <c r="A335" s="92" t="s">
        <v>805</v>
      </c>
      <c r="B335" s="92" t="s">
        <v>825</v>
      </c>
      <c r="C335" t="s">
        <v>147</v>
      </c>
      <c r="D335" t="s">
        <v>5</v>
      </c>
      <c r="E335" t="s">
        <v>6</v>
      </c>
      <c r="F335" t="s">
        <v>2</v>
      </c>
      <c r="G335" s="5">
        <v>100</v>
      </c>
    </row>
    <row r="336" spans="1:8" x14ac:dyDescent="0.25">
      <c r="A336" s="92" t="s">
        <v>848</v>
      </c>
      <c r="B336" s="92" t="s">
        <v>126</v>
      </c>
      <c r="C336" t="s">
        <v>147</v>
      </c>
      <c r="D336" t="s">
        <v>5</v>
      </c>
      <c r="E336" t="s">
        <v>6</v>
      </c>
      <c r="F336" t="s">
        <v>2</v>
      </c>
      <c r="G336" s="5">
        <v>100</v>
      </c>
    </row>
    <row r="337" spans="1:8" x14ac:dyDescent="0.25">
      <c r="A337" s="92" t="s">
        <v>814</v>
      </c>
      <c r="B337" s="92" t="s">
        <v>826</v>
      </c>
      <c r="C337" t="s">
        <v>934</v>
      </c>
      <c r="D337" t="s">
        <v>101</v>
      </c>
      <c r="E337" t="s">
        <v>6</v>
      </c>
      <c r="F337" t="s">
        <v>2</v>
      </c>
      <c r="G337" s="5">
        <v>300</v>
      </c>
    </row>
    <row r="338" spans="1:8" x14ac:dyDescent="0.25">
      <c r="A338" s="92" t="s">
        <v>834</v>
      </c>
      <c r="B338" s="92" t="s">
        <v>36</v>
      </c>
      <c r="C338" t="s">
        <v>40</v>
      </c>
      <c r="D338" t="s">
        <v>5</v>
      </c>
      <c r="E338" t="s">
        <v>37</v>
      </c>
      <c r="F338" t="s">
        <v>2</v>
      </c>
      <c r="H338" s="5">
        <v>900.79</v>
      </c>
    </row>
    <row r="339" spans="1:8" x14ac:dyDescent="0.25">
      <c r="A339" s="92" t="s">
        <v>796</v>
      </c>
      <c r="B339" s="92" t="s">
        <v>445</v>
      </c>
      <c r="C339" t="s">
        <v>454</v>
      </c>
      <c r="D339" t="s">
        <v>5</v>
      </c>
      <c r="E339" t="s">
        <v>6</v>
      </c>
      <c r="F339" t="s">
        <v>18</v>
      </c>
      <c r="G339" s="5">
        <v>368.97</v>
      </c>
    </row>
    <row r="340" spans="1:8" x14ac:dyDescent="0.25">
      <c r="A340" s="92" t="s">
        <v>804</v>
      </c>
      <c r="B340" s="92" t="s">
        <v>825</v>
      </c>
      <c r="C340" t="s">
        <v>678</v>
      </c>
      <c r="D340" t="s">
        <v>5</v>
      </c>
      <c r="E340" t="s">
        <v>16</v>
      </c>
      <c r="F340" t="s">
        <v>2</v>
      </c>
      <c r="G340" s="5">
        <v>1500</v>
      </c>
    </row>
    <row r="341" spans="1:8" x14ac:dyDescent="0.25">
      <c r="A341" s="92" t="s">
        <v>828</v>
      </c>
      <c r="B341" s="92" t="s">
        <v>827</v>
      </c>
      <c r="C341" t="s">
        <v>678</v>
      </c>
      <c r="D341" t="s">
        <v>5</v>
      </c>
      <c r="E341" t="s">
        <v>16</v>
      </c>
      <c r="F341" t="s">
        <v>2</v>
      </c>
      <c r="G341" s="5">
        <v>1000</v>
      </c>
    </row>
    <row r="342" spans="1:8" x14ac:dyDescent="0.25">
      <c r="A342" s="92" t="s">
        <v>843</v>
      </c>
      <c r="B342" s="92" t="s">
        <v>842</v>
      </c>
      <c r="C342" t="s">
        <v>678</v>
      </c>
      <c r="D342" t="s">
        <v>5</v>
      </c>
      <c r="E342" t="s">
        <v>16</v>
      </c>
      <c r="F342" t="s">
        <v>2</v>
      </c>
      <c r="G342" s="5">
        <v>1000</v>
      </c>
    </row>
    <row r="343" spans="1:8" x14ac:dyDescent="0.25">
      <c r="A343" s="92" t="s">
        <v>847</v>
      </c>
      <c r="B343" s="92" t="s">
        <v>845</v>
      </c>
      <c r="C343" t="s">
        <v>678</v>
      </c>
      <c r="D343" t="s">
        <v>5</v>
      </c>
      <c r="E343" t="s">
        <v>16</v>
      </c>
      <c r="F343" t="s">
        <v>2</v>
      </c>
      <c r="G343" s="5">
        <v>1000</v>
      </c>
    </row>
    <row r="344" spans="1:8" x14ac:dyDescent="0.25">
      <c r="A344" s="92" t="s">
        <v>802</v>
      </c>
      <c r="B344" s="92" t="s">
        <v>825</v>
      </c>
      <c r="C344" t="s">
        <v>15</v>
      </c>
      <c r="D344" t="s">
        <v>5</v>
      </c>
      <c r="E344" t="s">
        <v>16</v>
      </c>
      <c r="F344" t="s">
        <v>2</v>
      </c>
      <c r="G344" s="5">
        <v>1000</v>
      </c>
    </row>
    <row r="345" spans="1:8" x14ac:dyDescent="0.25">
      <c r="A345" s="92" t="s">
        <v>811</v>
      </c>
      <c r="B345" s="92" t="s">
        <v>96</v>
      </c>
      <c r="C345" t="s">
        <v>15</v>
      </c>
      <c r="D345" t="s">
        <v>5</v>
      </c>
      <c r="E345" t="s">
        <v>16</v>
      </c>
      <c r="F345" t="s">
        <v>2</v>
      </c>
      <c r="G345" s="5">
        <v>1000</v>
      </c>
    </row>
    <row r="346" spans="1:8" x14ac:dyDescent="0.25">
      <c r="A346" s="92" t="s">
        <v>835</v>
      </c>
      <c r="B346" s="92" t="s">
        <v>36</v>
      </c>
      <c r="C346" t="s">
        <v>15</v>
      </c>
      <c r="D346" t="s">
        <v>5</v>
      </c>
      <c r="E346" t="s">
        <v>16</v>
      </c>
      <c r="F346" t="s">
        <v>2</v>
      </c>
      <c r="G346" s="5">
        <v>1000</v>
      </c>
    </row>
    <row r="347" spans="1:8" x14ac:dyDescent="0.25">
      <c r="A347" s="92" t="s">
        <v>840</v>
      </c>
      <c r="B347" s="92" t="s">
        <v>115</v>
      </c>
      <c r="C347" t="s">
        <v>15</v>
      </c>
      <c r="D347" t="s">
        <v>5</v>
      </c>
      <c r="E347" t="s">
        <v>16</v>
      </c>
      <c r="F347" t="s">
        <v>2</v>
      </c>
      <c r="G347" s="5">
        <v>1000</v>
      </c>
    </row>
    <row r="348" spans="1:8" x14ac:dyDescent="0.25">
      <c r="A348" s="92" t="s">
        <v>850</v>
      </c>
      <c r="B348" s="92" t="s">
        <v>7</v>
      </c>
      <c r="C348" t="s">
        <v>15</v>
      </c>
      <c r="D348" t="s">
        <v>5</v>
      </c>
      <c r="E348" t="s">
        <v>16</v>
      </c>
      <c r="F348" t="s">
        <v>2</v>
      </c>
      <c r="G348" s="5">
        <v>1500</v>
      </c>
    </row>
    <row r="349" spans="1:8" x14ac:dyDescent="0.25">
      <c r="A349" s="92" t="s">
        <v>799</v>
      </c>
      <c r="B349" s="92" t="s">
        <v>404</v>
      </c>
      <c r="C349" t="s">
        <v>861</v>
      </c>
      <c r="D349" t="s">
        <v>5</v>
      </c>
      <c r="E349" t="s">
        <v>10</v>
      </c>
      <c r="F349" t="s">
        <v>2</v>
      </c>
      <c r="G349" s="5">
        <v>1000</v>
      </c>
    </row>
    <row r="350" spans="1:8" x14ac:dyDescent="0.25">
      <c r="A350" s="92" t="s">
        <v>815</v>
      </c>
      <c r="B350" s="92" t="s">
        <v>311</v>
      </c>
      <c r="C350" t="s">
        <v>324</v>
      </c>
      <c r="D350" t="s">
        <v>101</v>
      </c>
      <c r="E350" t="s">
        <v>10</v>
      </c>
      <c r="F350" t="s">
        <v>2</v>
      </c>
      <c r="G350" s="5">
        <v>1500</v>
      </c>
    </row>
    <row r="351" spans="1:8" x14ac:dyDescent="0.25">
      <c r="A351" s="92" t="s">
        <v>812</v>
      </c>
      <c r="B351" s="92" t="s">
        <v>826</v>
      </c>
      <c r="C351" t="s">
        <v>646</v>
      </c>
      <c r="D351" t="s">
        <v>101</v>
      </c>
      <c r="E351" t="s">
        <v>10</v>
      </c>
      <c r="F351" t="s">
        <v>2</v>
      </c>
      <c r="G351" s="5">
        <v>1500</v>
      </c>
    </row>
    <row r="352" spans="1:8" x14ac:dyDescent="0.25">
      <c r="A352" s="92" t="s">
        <v>813</v>
      </c>
      <c r="B352" s="92" t="s">
        <v>826</v>
      </c>
      <c r="C352" t="s">
        <v>629</v>
      </c>
      <c r="D352" t="s">
        <v>101</v>
      </c>
      <c r="E352" t="s">
        <v>10</v>
      </c>
      <c r="F352" t="s">
        <v>2</v>
      </c>
      <c r="G352" s="5">
        <v>1500</v>
      </c>
    </row>
    <row r="353" spans="1:7" x14ac:dyDescent="0.25">
      <c r="A353" s="92" t="s">
        <v>816</v>
      </c>
      <c r="B353" s="92" t="s">
        <v>311</v>
      </c>
      <c r="C353" t="s">
        <v>310</v>
      </c>
      <c r="D353" t="s">
        <v>101</v>
      </c>
      <c r="E353" t="s">
        <v>10</v>
      </c>
      <c r="F353" t="s">
        <v>2</v>
      </c>
      <c r="G353" s="5">
        <v>1500</v>
      </c>
    </row>
    <row r="354" spans="1:7" x14ac:dyDescent="0.25">
      <c r="A354" s="92" t="s">
        <v>813</v>
      </c>
      <c r="B354" s="92" t="s">
        <v>826</v>
      </c>
      <c r="C354" t="s">
        <v>335</v>
      </c>
      <c r="D354" t="s">
        <v>101</v>
      </c>
      <c r="E354" t="s">
        <v>10</v>
      </c>
      <c r="F354" t="s">
        <v>2</v>
      </c>
      <c r="G354" s="5">
        <v>1500</v>
      </c>
    </row>
    <row r="355" spans="1:7" x14ac:dyDescent="0.25">
      <c r="A355" s="92" t="s">
        <v>816</v>
      </c>
      <c r="B355" s="92" t="s">
        <v>311</v>
      </c>
      <c r="C355" t="s">
        <v>313</v>
      </c>
      <c r="D355" t="s">
        <v>101</v>
      </c>
      <c r="E355" t="s">
        <v>10</v>
      </c>
      <c r="F355" t="s">
        <v>2</v>
      </c>
      <c r="G355" s="5">
        <v>1500</v>
      </c>
    </row>
    <row r="356" spans="1:7" x14ac:dyDescent="0.25">
      <c r="A356" s="92" t="s">
        <v>816</v>
      </c>
      <c r="B356" s="92" t="s">
        <v>311</v>
      </c>
      <c r="C356" t="s">
        <v>312</v>
      </c>
      <c r="D356" t="s">
        <v>101</v>
      </c>
      <c r="E356" t="s">
        <v>10</v>
      </c>
      <c r="F356" t="s">
        <v>2</v>
      </c>
      <c r="G356" s="5">
        <v>1500</v>
      </c>
    </row>
    <row r="357" spans="1:7" x14ac:dyDescent="0.25">
      <c r="A357" s="92" t="s">
        <v>838</v>
      </c>
      <c r="B357" s="92" t="s">
        <v>500</v>
      </c>
      <c r="C357" t="s">
        <v>486</v>
      </c>
      <c r="D357" t="s">
        <v>506</v>
      </c>
      <c r="E357" t="s">
        <v>10</v>
      </c>
      <c r="F357" t="s">
        <v>18</v>
      </c>
      <c r="G357" s="5">
        <v>369.72</v>
      </c>
    </row>
    <row r="358" spans="1:7" x14ac:dyDescent="0.25">
      <c r="A358" s="92" t="s">
        <v>838</v>
      </c>
      <c r="B358" s="92" t="s">
        <v>500</v>
      </c>
      <c r="C358" t="s">
        <v>486</v>
      </c>
      <c r="D358" t="s">
        <v>506</v>
      </c>
      <c r="E358" t="s">
        <v>10</v>
      </c>
      <c r="F358" t="s">
        <v>18</v>
      </c>
      <c r="G358" s="5">
        <v>481.12</v>
      </c>
    </row>
    <row r="359" spans="1:7" x14ac:dyDescent="0.25">
      <c r="A359" s="92" t="s">
        <v>838</v>
      </c>
      <c r="B359" s="92" t="s">
        <v>500</v>
      </c>
      <c r="C359" t="s">
        <v>486</v>
      </c>
      <c r="D359" t="s">
        <v>506</v>
      </c>
      <c r="E359" t="s">
        <v>10</v>
      </c>
      <c r="F359" t="s">
        <v>18</v>
      </c>
      <c r="G359" s="5">
        <v>381.73</v>
      </c>
    </row>
    <row r="360" spans="1:7" x14ac:dyDescent="0.25">
      <c r="A360" s="92" t="s">
        <v>836</v>
      </c>
      <c r="B360" s="92" t="s">
        <v>500</v>
      </c>
      <c r="C360" t="s">
        <v>912</v>
      </c>
      <c r="D360" t="s">
        <v>506</v>
      </c>
      <c r="E360" t="s">
        <v>10</v>
      </c>
      <c r="F360" t="s">
        <v>160</v>
      </c>
      <c r="G360" s="5">
        <v>481.12</v>
      </c>
    </row>
    <row r="361" spans="1:7" x14ac:dyDescent="0.25">
      <c r="A361" s="92" t="s">
        <v>836</v>
      </c>
      <c r="B361" s="92" t="s">
        <v>500</v>
      </c>
      <c r="C361" t="s">
        <v>912</v>
      </c>
      <c r="D361" t="s">
        <v>506</v>
      </c>
      <c r="E361" t="s">
        <v>10</v>
      </c>
      <c r="F361" t="s">
        <v>160</v>
      </c>
      <c r="G361" s="5">
        <v>381.73</v>
      </c>
    </row>
    <row r="362" spans="1:7" x14ac:dyDescent="0.25">
      <c r="A362" s="92" t="s">
        <v>836</v>
      </c>
      <c r="B362" s="92" t="s">
        <v>500</v>
      </c>
      <c r="C362" t="s">
        <v>912</v>
      </c>
      <c r="D362" t="s">
        <v>506</v>
      </c>
      <c r="E362" t="s">
        <v>10</v>
      </c>
      <c r="F362" t="s">
        <v>160</v>
      </c>
      <c r="G362" s="5">
        <v>369.72</v>
      </c>
    </row>
    <row r="363" spans="1:7" x14ac:dyDescent="0.25">
      <c r="A363" s="92" t="s">
        <v>836</v>
      </c>
      <c r="B363" s="92" t="s">
        <v>500</v>
      </c>
      <c r="C363" t="s">
        <v>912</v>
      </c>
      <c r="D363" t="s">
        <v>506</v>
      </c>
      <c r="E363" t="s">
        <v>10</v>
      </c>
      <c r="F363" t="s">
        <v>160</v>
      </c>
      <c r="G363" s="5">
        <v>335.72</v>
      </c>
    </row>
    <row r="364" spans="1:7" x14ac:dyDescent="0.25">
      <c r="A364" s="92" t="s">
        <v>836</v>
      </c>
      <c r="B364" s="92" t="s">
        <v>500</v>
      </c>
      <c r="C364" t="s">
        <v>912</v>
      </c>
      <c r="D364" t="s">
        <v>506</v>
      </c>
      <c r="E364" t="s">
        <v>10</v>
      </c>
      <c r="F364" t="s">
        <v>160</v>
      </c>
      <c r="G364" s="5">
        <v>399.41</v>
      </c>
    </row>
    <row r="365" spans="1:7" x14ac:dyDescent="0.25">
      <c r="A365" s="92" t="s">
        <v>836</v>
      </c>
      <c r="B365" s="92" t="s">
        <v>500</v>
      </c>
      <c r="C365" t="s">
        <v>912</v>
      </c>
      <c r="D365" t="s">
        <v>506</v>
      </c>
      <c r="E365" t="s">
        <v>10</v>
      </c>
      <c r="F365" t="s">
        <v>160</v>
      </c>
      <c r="G365" s="5">
        <v>505.8</v>
      </c>
    </row>
    <row r="366" spans="1:7" x14ac:dyDescent="0.25">
      <c r="A366" s="92" t="s">
        <v>796</v>
      </c>
      <c r="B366" s="92" t="s">
        <v>445</v>
      </c>
      <c r="C366" t="s">
        <v>453</v>
      </c>
      <c r="D366" t="s">
        <v>5</v>
      </c>
      <c r="E366" t="s">
        <v>10</v>
      </c>
      <c r="F366" t="s">
        <v>18</v>
      </c>
      <c r="G366" s="5">
        <v>1500</v>
      </c>
    </row>
    <row r="367" spans="1:7" x14ac:dyDescent="0.25">
      <c r="A367" s="92" t="s">
        <v>805</v>
      </c>
      <c r="B367" s="92" t="s">
        <v>825</v>
      </c>
      <c r="C367" t="s">
        <v>589</v>
      </c>
      <c r="D367" t="s">
        <v>5</v>
      </c>
      <c r="E367" t="s">
        <v>6</v>
      </c>
      <c r="F367" t="s">
        <v>2</v>
      </c>
      <c r="G367" s="5">
        <v>100</v>
      </c>
    </row>
    <row r="368" spans="1:7" x14ac:dyDescent="0.25">
      <c r="A368" s="92" t="s">
        <v>828</v>
      </c>
      <c r="B368" s="92" t="s">
        <v>827</v>
      </c>
      <c r="C368" t="s">
        <v>680</v>
      </c>
      <c r="D368" t="s">
        <v>59</v>
      </c>
      <c r="E368" t="s">
        <v>6</v>
      </c>
      <c r="F368" t="s">
        <v>2</v>
      </c>
      <c r="G368" s="5">
        <v>1000</v>
      </c>
    </row>
    <row r="369" spans="1:8" x14ac:dyDescent="0.25">
      <c r="A369" s="92" t="s">
        <v>812</v>
      </c>
      <c r="B369" s="92" t="s">
        <v>826</v>
      </c>
      <c r="C369" t="s">
        <v>645</v>
      </c>
      <c r="D369" t="s">
        <v>101</v>
      </c>
      <c r="E369" t="s">
        <v>6</v>
      </c>
      <c r="F369" t="s">
        <v>2</v>
      </c>
      <c r="G369" s="5">
        <v>250</v>
      </c>
    </row>
    <row r="370" spans="1:8" x14ac:dyDescent="0.25">
      <c r="A370" s="92" t="s">
        <v>799</v>
      </c>
      <c r="B370" s="92" t="s">
        <v>404</v>
      </c>
      <c r="C370" t="s">
        <v>863</v>
      </c>
      <c r="D370" t="s">
        <v>5</v>
      </c>
      <c r="E370" t="s">
        <v>6</v>
      </c>
      <c r="F370" t="s">
        <v>2</v>
      </c>
      <c r="G370" s="5">
        <v>250</v>
      </c>
    </row>
    <row r="371" spans="1:8" x14ac:dyDescent="0.25">
      <c r="A371" s="92" t="s">
        <v>828</v>
      </c>
      <c r="B371" s="92" t="s">
        <v>827</v>
      </c>
      <c r="C371" t="s">
        <v>682</v>
      </c>
      <c r="D371" t="s">
        <v>59</v>
      </c>
      <c r="E371" t="s">
        <v>6</v>
      </c>
      <c r="F371" t="s">
        <v>18</v>
      </c>
      <c r="G371" s="5">
        <v>1500</v>
      </c>
    </row>
    <row r="372" spans="1:8" x14ac:dyDescent="0.25">
      <c r="A372" s="92" t="s">
        <v>817</v>
      </c>
      <c r="B372" s="92" t="s">
        <v>21</v>
      </c>
      <c r="C372" t="s">
        <v>26</v>
      </c>
      <c r="D372" t="s">
        <v>5</v>
      </c>
      <c r="E372" t="s">
        <v>6</v>
      </c>
      <c r="F372" t="s">
        <v>2</v>
      </c>
      <c r="G372" s="5">
        <v>250</v>
      </c>
    </row>
    <row r="373" spans="1:8" x14ac:dyDescent="0.25">
      <c r="A373" s="92" t="s">
        <v>847</v>
      </c>
      <c r="B373" s="92" t="s">
        <v>845</v>
      </c>
      <c r="C373" t="s">
        <v>26</v>
      </c>
      <c r="D373" t="s">
        <v>5</v>
      </c>
      <c r="E373" t="s">
        <v>6</v>
      </c>
      <c r="F373" t="s">
        <v>2</v>
      </c>
      <c r="G373" s="5">
        <v>250</v>
      </c>
    </row>
    <row r="374" spans="1:8" x14ac:dyDescent="0.25">
      <c r="A374" s="92" t="s">
        <v>812</v>
      </c>
      <c r="B374" s="92" t="s">
        <v>826</v>
      </c>
      <c r="C374" t="s">
        <v>644</v>
      </c>
      <c r="D374" t="s">
        <v>101</v>
      </c>
      <c r="E374" t="s">
        <v>6</v>
      </c>
      <c r="F374" t="s">
        <v>2</v>
      </c>
      <c r="G374" s="5">
        <v>250</v>
      </c>
    </row>
    <row r="375" spans="1:8" x14ac:dyDescent="0.25">
      <c r="A375" s="92" t="s">
        <v>810</v>
      </c>
      <c r="B375" s="92" t="s">
        <v>96</v>
      </c>
      <c r="C375" t="s">
        <v>100</v>
      </c>
      <c r="D375" t="s">
        <v>101</v>
      </c>
      <c r="E375" t="s">
        <v>6</v>
      </c>
      <c r="F375" t="s">
        <v>2</v>
      </c>
      <c r="G375" s="5">
        <v>250</v>
      </c>
    </row>
    <row r="376" spans="1:8" x14ac:dyDescent="0.25">
      <c r="A376" s="92" t="s">
        <v>812</v>
      </c>
      <c r="B376" s="92" t="s">
        <v>826</v>
      </c>
      <c r="C376" t="s">
        <v>321</v>
      </c>
      <c r="D376" t="s">
        <v>101</v>
      </c>
      <c r="E376" t="s">
        <v>6</v>
      </c>
      <c r="F376" t="s">
        <v>2</v>
      </c>
      <c r="G376" s="5">
        <v>250</v>
      </c>
    </row>
    <row r="377" spans="1:8" x14ac:dyDescent="0.25">
      <c r="A377" s="92" t="s">
        <v>813</v>
      </c>
      <c r="B377" s="92" t="s">
        <v>826</v>
      </c>
      <c r="C377" t="s">
        <v>321</v>
      </c>
      <c r="D377" t="s">
        <v>101</v>
      </c>
      <c r="E377" t="s">
        <v>6</v>
      </c>
      <c r="F377" t="s">
        <v>2</v>
      </c>
      <c r="G377" s="5">
        <v>250</v>
      </c>
    </row>
    <row r="378" spans="1:8" x14ac:dyDescent="0.25">
      <c r="A378" s="92" t="s">
        <v>815</v>
      </c>
      <c r="B378" s="92" t="s">
        <v>311</v>
      </c>
      <c r="C378" t="s">
        <v>321</v>
      </c>
      <c r="D378" t="s">
        <v>101</v>
      </c>
      <c r="E378" t="s">
        <v>6</v>
      </c>
      <c r="F378" t="s">
        <v>2</v>
      </c>
      <c r="G378" s="5">
        <v>250</v>
      </c>
    </row>
    <row r="379" spans="1:8" x14ac:dyDescent="0.25">
      <c r="A379" s="92" t="s">
        <v>836</v>
      </c>
      <c r="B379" s="92" t="s">
        <v>500</v>
      </c>
      <c r="C379" t="s">
        <v>922</v>
      </c>
      <c r="D379" t="s">
        <v>506</v>
      </c>
      <c r="E379" t="s">
        <v>37</v>
      </c>
      <c r="F379" t="s">
        <v>2</v>
      </c>
      <c r="H379" s="5">
        <v>5977.27</v>
      </c>
    </row>
    <row r="380" spans="1:8" x14ac:dyDescent="0.25">
      <c r="A380" s="92" t="s">
        <v>810</v>
      </c>
      <c r="B380" s="92" t="s">
        <v>96</v>
      </c>
      <c r="C380" t="s">
        <v>108</v>
      </c>
      <c r="D380" t="s">
        <v>101</v>
      </c>
      <c r="E380" t="s">
        <v>6</v>
      </c>
      <c r="F380" t="s">
        <v>2</v>
      </c>
      <c r="G380" s="5">
        <v>300</v>
      </c>
    </row>
    <row r="381" spans="1:8" x14ac:dyDescent="0.25">
      <c r="A381" s="92" t="s">
        <v>813</v>
      </c>
      <c r="B381" s="92" t="s">
        <v>826</v>
      </c>
      <c r="C381" t="s">
        <v>108</v>
      </c>
      <c r="D381" t="s">
        <v>101</v>
      </c>
      <c r="E381" t="s">
        <v>6</v>
      </c>
      <c r="F381" t="s">
        <v>2</v>
      </c>
      <c r="G381" s="5">
        <v>1000</v>
      </c>
    </row>
    <row r="382" spans="1:8" x14ac:dyDescent="0.25">
      <c r="A382" s="92" t="s">
        <v>830</v>
      </c>
      <c r="B382" s="92" t="s">
        <v>831</v>
      </c>
      <c r="C382" t="s">
        <v>108</v>
      </c>
      <c r="D382" t="s">
        <v>101</v>
      </c>
      <c r="E382" t="s">
        <v>6</v>
      </c>
      <c r="F382" t="s">
        <v>2</v>
      </c>
      <c r="G382" s="5">
        <v>400</v>
      </c>
    </row>
    <row r="383" spans="1:8" x14ac:dyDescent="0.25">
      <c r="A383" s="92" t="s">
        <v>837</v>
      </c>
      <c r="B383" s="92" t="s">
        <v>500</v>
      </c>
      <c r="C383" t="s">
        <v>108</v>
      </c>
      <c r="D383" t="s">
        <v>101</v>
      </c>
      <c r="E383" t="s">
        <v>6</v>
      </c>
      <c r="F383" t="s">
        <v>2</v>
      </c>
      <c r="G383" s="5">
        <v>300</v>
      </c>
    </row>
    <row r="384" spans="1:8" x14ac:dyDescent="0.25">
      <c r="A384" s="92" t="s">
        <v>817</v>
      </c>
      <c r="B384" s="92" t="s">
        <v>21</v>
      </c>
      <c r="C384" t="s">
        <v>28</v>
      </c>
      <c r="D384" t="s">
        <v>5</v>
      </c>
      <c r="E384" t="s">
        <v>6</v>
      </c>
      <c r="F384" t="s">
        <v>2</v>
      </c>
      <c r="G384" s="5">
        <v>500</v>
      </c>
    </row>
    <row r="385" spans="1:8" x14ac:dyDescent="0.25">
      <c r="A385" s="92" t="s">
        <v>805</v>
      </c>
      <c r="B385" s="92" t="s">
        <v>825</v>
      </c>
      <c r="C385" t="s">
        <v>585</v>
      </c>
      <c r="D385" t="s">
        <v>5</v>
      </c>
      <c r="E385" t="s">
        <v>6</v>
      </c>
      <c r="F385" t="s">
        <v>2</v>
      </c>
      <c r="G385" s="5">
        <v>200</v>
      </c>
    </row>
    <row r="386" spans="1:8" x14ac:dyDescent="0.25">
      <c r="A386" s="92" t="s">
        <v>836</v>
      </c>
      <c r="B386" s="92" t="s">
        <v>500</v>
      </c>
      <c r="C386" t="s">
        <v>907</v>
      </c>
      <c r="D386" t="s">
        <v>506</v>
      </c>
      <c r="E386" t="s">
        <v>10</v>
      </c>
      <c r="F386" t="s">
        <v>2</v>
      </c>
      <c r="G386" s="5">
        <v>1500</v>
      </c>
    </row>
    <row r="387" spans="1:8" x14ac:dyDescent="0.25">
      <c r="A387" s="92" t="s">
        <v>835</v>
      </c>
      <c r="B387" s="92" t="s">
        <v>36</v>
      </c>
      <c r="C387" t="s">
        <v>83</v>
      </c>
      <c r="D387" t="s">
        <v>5</v>
      </c>
      <c r="E387" t="s">
        <v>6</v>
      </c>
      <c r="F387" t="s">
        <v>2</v>
      </c>
      <c r="G387" s="5">
        <v>300</v>
      </c>
    </row>
    <row r="388" spans="1:8" x14ac:dyDescent="0.25">
      <c r="A388" s="92" t="s">
        <v>847</v>
      </c>
      <c r="B388" s="92" t="s">
        <v>845</v>
      </c>
      <c r="C388" t="s">
        <v>752</v>
      </c>
      <c r="D388" t="s">
        <v>5</v>
      </c>
      <c r="E388" t="s">
        <v>10</v>
      </c>
      <c r="F388" t="s">
        <v>18</v>
      </c>
      <c r="G388" s="5">
        <v>2625</v>
      </c>
    </row>
    <row r="389" spans="1:8" x14ac:dyDescent="0.25">
      <c r="A389" s="92" t="s">
        <v>822</v>
      </c>
      <c r="B389" s="92" t="s">
        <v>827</v>
      </c>
      <c r="C389" t="s">
        <v>666</v>
      </c>
      <c r="D389" t="s">
        <v>59</v>
      </c>
      <c r="E389" t="s">
        <v>6</v>
      </c>
      <c r="F389" t="s">
        <v>2</v>
      </c>
      <c r="G389" s="5">
        <v>200</v>
      </c>
    </row>
    <row r="390" spans="1:8" x14ac:dyDescent="0.25">
      <c r="A390" s="92" t="s">
        <v>847</v>
      </c>
      <c r="B390" s="92" t="s">
        <v>845</v>
      </c>
      <c r="C390" t="s">
        <v>740</v>
      </c>
      <c r="D390" t="s">
        <v>5</v>
      </c>
      <c r="E390" t="s">
        <v>6</v>
      </c>
      <c r="F390" t="s">
        <v>2</v>
      </c>
      <c r="G390" s="5">
        <v>250</v>
      </c>
    </row>
    <row r="391" spans="1:8" x14ac:dyDescent="0.25">
      <c r="A391" s="92" t="s">
        <v>809</v>
      </c>
      <c r="B391" s="92" t="s">
        <v>96</v>
      </c>
      <c r="C391" t="s">
        <v>99</v>
      </c>
      <c r="D391" t="s">
        <v>89</v>
      </c>
      <c r="E391" t="s">
        <v>6</v>
      </c>
      <c r="F391" t="s">
        <v>2</v>
      </c>
      <c r="G391" s="5">
        <v>100</v>
      </c>
    </row>
    <row r="392" spans="1:8" x14ac:dyDescent="0.25">
      <c r="A392" s="92" t="s">
        <v>810</v>
      </c>
      <c r="B392" s="92" t="s">
        <v>96</v>
      </c>
      <c r="C392" t="s">
        <v>14</v>
      </c>
      <c r="D392" t="s">
        <v>5</v>
      </c>
      <c r="E392" t="s">
        <v>6</v>
      </c>
      <c r="F392" t="s">
        <v>2</v>
      </c>
      <c r="G392" s="5">
        <v>250</v>
      </c>
    </row>
    <row r="393" spans="1:8" x14ac:dyDescent="0.25">
      <c r="A393" s="92" t="s">
        <v>849</v>
      </c>
      <c r="B393" s="92" t="s">
        <v>126</v>
      </c>
      <c r="C393" t="s">
        <v>14</v>
      </c>
      <c r="D393" t="s">
        <v>5</v>
      </c>
      <c r="E393" t="s">
        <v>6</v>
      </c>
      <c r="F393" t="s">
        <v>2</v>
      </c>
      <c r="G393" s="5">
        <v>250</v>
      </c>
    </row>
    <row r="394" spans="1:8" x14ac:dyDescent="0.25">
      <c r="A394" s="92" t="s">
        <v>850</v>
      </c>
      <c r="B394" s="92" t="s">
        <v>7</v>
      </c>
      <c r="C394" t="s">
        <v>14</v>
      </c>
      <c r="D394" t="s">
        <v>5</v>
      </c>
      <c r="E394" t="s">
        <v>6</v>
      </c>
      <c r="F394" t="s">
        <v>2</v>
      </c>
      <c r="G394" s="5">
        <v>250</v>
      </c>
    </row>
    <row r="395" spans="1:8" x14ac:dyDescent="0.25">
      <c r="A395" s="92" t="s">
        <v>805</v>
      </c>
      <c r="B395" s="92" t="s">
        <v>825</v>
      </c>
      <c r="C395" t="s">
        <v>603</v>
      </c>
      <c r="D395" t="s">
        <v>5</v>
      </c>
      <c r="E395" t="s">
        <v>6</v>
      </c>
      <c r="F395" t="s">
        <v>2</v>
      </c>
      <c r="G395" s="5">
        <v>40</v>
      </c>
    </row>
    <row r="396" spans="1:8" x14ac:dyDescent="0.25">
      <c r="A396" s="92" t="s">
        <v>798</v>
      </c>
      <c r="B396" s="92" t="s">
        <v>404</v>
      </c>
      <c r="C396" t="s">
        <v>412</v>
      </c>
      <c r="D396" t="s">
        <v>5</v>
      </c>
      <c r="E396" t="s">
        <v>6</v>
      </c>
      <c r="F396" t="s">
        <v>2</v>
      </c>
      <c r="G396" s="5">
        <v>100</v>
      </c>
    </row>
    <row r="397" spans="1:8" x14ac:dyDescent="0.25">
      <c r="A397" s="92" t="s">
        <v>843</v>
      </c>
      <c r="B397" s="92" t="s">
        <v>842</v>
      </c>
      <c r="C397" t="s">
        <v>719</v>
      </c>
      <c r="E397" t="s">
        <v>37</v>
      </c>
      <c r="F397" t="s">
        <v>2</v>
      </c>
      <c r="H397" s="5">
        <v>4476.09</v>
      </c>
    </row>
    <row r="398" spans="1:8" x14ac:dyDescent="0.25">
      <c r="A398" s="92" t="s">
        <v>794</v>
      </c>
      <c r="B398" s="92" t="s">
        <v>445</v>
      </c>
      <c r="C398" t="s">
        <v>858</v>
      </c>
      <c r="D398" t="s">
        <v>64</v>
      </c>
      <c r="E398" t="s">
        <v>37</v>
      </c>
      <c r="F398" t="s">
        <v>2</v>
      </c>
      <c r="H398" s="5">
        <v>1190.67</v>
      </c>
    </row>
    <row r="399" spans="1:8" x14ac:dyDescent="0.25">
      <c r="A399" s="92" t="s">
        <v>816</v>
      </c>
      <c r="B399" s="92" t="s">
        <v>311</v>
      </c>
      <c r="C399" t="s">
        <v>319</v>
      </c>
      <c r="D399" t="s">
        <v>318</v>
      </c>
      <c r="E399" t="s">
        <v>6</v>
      </c>
      <c r="F399" t="s">
        <v>2</v>
      </c>
      <c r="G399" s="5">
        <v>500</v>
      </c>
    </row>
    <row r="400" spans="1:8" x14ac:dyDescent="0.25">
      <c r="A400" s="92" t="s">
        <v>819</v>
      </c>
      <c r="B400" s="92" t="s">
        <v>481</v>
      </c>
      <c r="C400" t="s">
        <v>319</v>
      </c>
      <c r="D400" t="s">
        <v>318</v>
      </c>
      <c r="E400" t="s">
        <v>6</v>
      </c>
      <c r="F400" t="s">
        <v>2</v>
      </c>
      <c r="G400" s="5">
        <v>400</v>
      </c>
    </row>
    <row r="401" spans="1:8" x14ac:dyDescent="0.25">
      <c r="A401" s="92" t="s">
        <v>830</v>
      </c>
      <c r="B401" s="92" t="s">
        <v>831</v>
      </c>
      <c r="C401" t="s">
        <v>319</v>
      </c>
      <c r="D401" t="s">
        <v>101</v>
      </c>
      <c r="E401" t="s">
        <v>6</v>
      </c>
      <c r="F401" t="s">
        <v>2</v>
      </c>
      <c r="G401" s="5">
        <v>500</v>
      </c>
    </row>
    <row r="402" spans="1:8" x14ac:dyDescent="0.25">
      <c r="A402" s="92" t="s">
        <v>822</v>
      </c>
      <c r="B402" s="92" t="s">
        <v>827</v>
      </c>
      <c r="C402" t="s">
        <v>664</v>
      </c>
      <c r="D402" t="s">
        <v>59</v>
      </c>
      <c r="E402" t="s">
        <v>6</v>
      </c>
      <c r="F402" t="s">
        <v>2</v>
      </c>
      <c r="G402" s="5">
        <v>500</v>
      </c>
    </row>
    <row r="403" spans="1:8" x14ac:dyDescent="0.25">
      <c r="A403" s="92" t="s">
        <v>822</v>
      </c>
      <c r="B403" s="92" t="s">
        <v>827</v>
      </c>
      <c r="C403" t="s">
        <v>664</v>
      </c>
      <c r="D403" t="s">
        <v>59</v>
      </c>
      <c r="E403" t="s">
        <v>6</v>
      </c>
      <c r="F403" t="s">
        <v>2</v>
      </c>
      <c r="G403" s="5">
        <v>1000</v>
      </c>
    </row>
    <row r="404" spans="1:8" x14ac:dyDescent="0.25">
      <c r="A404" s="92" t="s">
        <v>806</v>
      </c>
      <c r="B404" s="92" t="s">
        <v>90</v>
      </c>
      <c r="C404" t="s">
        <v>91</v>
      </c>
      <c r="D404" t="s">
        <v>89</v>
      </c>
      <c r="E404" t="s">
        <v>37</v>
      </c>
      <c r="F404" t="s">
        <v>2</v>
      </c>
      <c r="H404" s="5">
        <v>3051.5</v>
      </c>
    </row>
    <row r="405" spans="1:8" x14ac:dyDescent="0.25">
      <c r="A405" s="92" t="s">
        <v>805</v>
      </c>
      <c r="B405" s="92" t="s">
        <v>825</v>
      </c>
      <c r="C405" t="s">
        <v>615</v>
      </c>
      <c r="D405" t="s">
        <v>5</v>
      </c>
      <c r="E405" t="s">
        <v>6</v>
      </c>
      <c r="F405" t="s">
        <v>18</v>
      </c>
      <c r="G405" s="5">
        <v>1200</v>
      </c>
    </row>
    <row r="406" spans="1:8" x14ac:dyDescent="0.25">
      <c r="A406" s="92" t="s">
        <v>848</v>
      </c>
      <c r="B406" s="92" t="s">
        <v>126</v>
      </c>
      <c r="C406" t="s">
        <v>132</v>
      </c>
      <c r="D406" t="s">
        <v>5</v>
      </c>
      <c r="E406" t="s">
        <v>6</v>
      </c>
      <c r="F406" t="s">
        <v>2</v>
      </c>
      <c r="G406" s="5">
        <v>250</v>
      </c>
    </row>
    <row r="407" spans="1:8" x14ac:dyDescent="0.25">
      <c r="A407" s="92" t="s">
        <v>846</v>
      </c>
      <c r="B407" s="92" t="s">
        <v>845</v>
      </c>
      <c r="C407" t="s">
        <v>759</v>
      </c>
      <c r="D407" t="s">
        <v>5</v>
      </c>
      <c r="E407" t="s">
        <v>37</v>
      </c>
      <c r="F407" t="s">
        <v>2</v>
      </c>
      <c r="H407" s="5">
        <v>1000</v>
      </c>
    </row>
    <row r="408" spans="1:8" x14ac:dyDescent="0.25">
      <c r="A408" s="92" t="s">
        <v>846</v>
      </c>
      <c r="B408" s="92" t="s">
        <v>845</v>
      </c>
      <c r="C408" t="s">
        <v>759</v>
      </c>
      <c r="D408" t="s">
        <v>5</v>
      </c>
      <c r="E408" t="s">
        <v>37</v>
      </c>
      <c r="F408" t="s">
        <v>2</v>
      </c>
      <c r="H408" s="5">
        <v>7084.72</v>
      </c>
    </row>
    <row r="409" spans="1:8" x14ac:dyDescent="0.25">
      <c r="A409" s="92" t="s">
        <v>834</v>
      </c>
      <c r="B409" s="92" t="s">
        <v>36</v>
      </c>
      <c r="C409" t="s">
        <v>41</v>
      </c>
      <c r="D409" t="s">
        <v>5</v>
      </c>
      <c r="E409" t="s">
        <v>6</v>
      </c>
      <c r="F409" t="s">
        <v>2</v>
      </c>
      <c r="G409" s="5">
        <v>1000</v>
      </c>
    </row>
    <row r="410" spans="1:8" x14ac:dyDescent="0.25">
      <c r="A410" s="92" t="s">
        <v>804</v>
      </c>
      <c r="B410" s="92" t="s">
        <v>825</v>
      </c>
      <c r="C410" t="s">
        <v>875</v>
      </c>
      <c r="D410" t="s">
        <v>5</v>
      </c>
      <c r="E410" t="s">
        <v>6</v>
      </c>
      <c r="F410" t="s">
        <v>2</v>
      </c>
      <c r="G410" s="5">
        <v>1000</v>
      </c>
    </row>
    <row r="411" spans="1:8" x14ac:dyDescent="0.25">
      <c r="A411" s="92" t="s">
        <v>843</v>
      </c>
      <c r="B411" s="92" t="s">
        <v>842</v>
      </c>
      <c r="C411" t="s">
        <v>701</v>
      </c>
      <c r="D411" t="s">
        <v>5</v>
      </c>
      <c r="E411" t="s">
        <v>6</v>
      </c>
      <c r="F411" t="s">
        <v>2</v>
      </c>
      <c r="G411" s="5">
        <v>1500</v>
      </c>
    </row>
    <row r="412" spans="1:8" x14ac:dyDescent="0.25">
      <c r="A412" s="92" t="s">
        <v>809</v>
      </c>
      <c r="B412" s="92" t="s">
        <v>96</v>
      </c>
      <c r="C412" t="s">
        <v>98</v>
      </c>
      <c r="D412" t="s">
        <v>89</v>
      </c>
      <c r="E412" t="s">
        <v>6</v>
      </c>
      <c r="F412" t="s">
        <v>2</v>
      </c>
      <c r="G412" s="5">
        <v>300</v>
      </c>
    </row>
    <row r="413" spans="1:8" x14ac:dyDescent="0.25">
      <c r="A413" s="92" t="s">
        <v>811</v>
      </c>
      <c r="B413" s="92" t="s">
        <v>96</v>
      </c>
      <c r="C413" t="s">
        <v>98</v>
      </c>
      <c r="D413" t="s">
        <v>89</v>
      </c>
      <c r="E413" t="s">
        <v>6</v>
      </c>
      <c r="F413" t="s">
        <v>2</v>
      </c>
      <c r="G413" s="5">
        <v>300</v>
      </c>
    </row>
    <row r="414" spans="1:8" x14ac:dyDescent="0.25">
      <c r="A414" s="92" t="s">
        <v>820</v>
      </c>
      <c r="B414" s="92" t="s">
        <v>827</v>
      </c>
      <c r="C414" t="s">
        <v>650</v>
      </c>
      <c r="D414" t="s">
        <v>89</v>
      </c>
      <c r="E414" t="s">
        <v>6</v>
      </c>
      <c r="F414" t="s">
        <v>2</v>
      </c>
      <c r="G414" s="5">
        <v>500</v>
      </c>
    </row>
    <row r="415" spans="1:8" x14ac:dyDescent="0.25">
      <c r="A415" s="92" t="s">
        <v>806</v>
      </c>
      <c r="B415" s="92" t="s">
        <v>90</v>
      </c>
      <c r="C415" t="s">
        <v>92</v>
      </c>
      <c r="D415" t="s">
        <v>89</v>
      </c>
      <c r="E415" t="s">
        <v>10</v>
      </c>
      <c r="F415" t="s">
        <v>18</v>
      </c>
      <c r="G415" s="5">
        <v>6400</v>
      </c>
    </row>
    <row r="416" spans="1:8" x14ac:dyDescent="0.25">
      <c r="A416" s="92" t="s">
        <v>836</v>
      </c>
      <c r="B416" s="92" t="s">
        <v>500</v>
      </c>
      <c r="C416" t="s">
        <v>906</v>
      </c>
      <c r="D416" t="s">
        <v>504</v>
      </c>
      <c r="E416" t="s">
        <v>6</v>
      </c>
      <c r="F416" t="s">
        <v>2</v>
      </c>
      <c r="G416" s="5">
        <v>750</v>
      </c>
    </row>
    <row r="417" spans="1:8" x14ac:dyDescent="0.25">
      <c r="A417" s="92" t="s">
        <v>847</v>
      </c>
      <c r="B417" s="92" t="s">
        <v>845</v>
      </c>
      <c r="C417" t="s">
        <v>734</v>
      </c>
      <c r="D417" t="s">
        <v>5</v>
      </c>
      <c r="E417" t="s">
        <v>6</v>
      </c>
      <c r="F417" t="s">
        <v>2</v>
      </c>
      <c r="G417" s="5">
        <v>250</v>
      </c>
    </row>
    <row r="418" spans="1:8" x14ac:dyDescent="0.25">
      <c r="A418" s="92" t="s">
        <v>805</v>
      </c>
      <c r="B418" s="92" t="s">
        <v>825</v>
      </c>
      <c r="C418" t="s">
        <v>581</v>
      </c>
      <c r="D418" t="s">
        <v>5</v>
      </c>
      <c r="E418" t="s">
        <v>6</v>
      </c>
      <c r="F418" t="s">
        <v>2</v>
      </c>
      <c r="G418" s="5">
        <v>40</v>
      </c>
    </row>
    <row r="419" spans="1:8" x14ac:dyDescent="0.25">
      <c r="A419" s="92" t="s">
        <v>798</v>
      </c>
      <c r="B419" s="92" t="s">
        <v>404</v>
      </c>
      <c r="C419" t="s">
        <v>413</v>
      </c>
      <c r="D419" t="s">
        <v>5</v>
      </c>
      <c r="E419" t="s">
        <v>6</v>
      </c>
      <c r="F419" t="s">
        <v>2</v>
      </c>
      <c r="G419" s="5">
        <v>100</v>
      </c>
    </row>
    <row r="420" spans="1:8" x14ac:dyDescent="0.25">
      <c r="A420" s="92" t="s">
        <v>846</v>
      </c>
      <c r="B420" s="92" t="s">
        <v>845</v>
      </c>
      <c r="C420" t="s">
        <v>776</v>
      </c>
      <c r="D420" t="s">
        <v>5</v>
      </c>
      <c r="E420" t="s">
        <v>6</v>
      </c>
      <c r="F420" t="s">
        <v>2</v>
      </c>
      <c r="G420" s="5">
        <v>600</v>
      </c>
    </row>
    <row r="421" spans="1:8" x14ac:dyDescent="0.25">
      <c r="A421" s="92" t="s">
        <v>844</v>
      </c>
      <c r="B421" s="92" t="s">
        <v>845</v>
      </c>
      <c r="C421" t="s">
        <v>788</v>
      </c>
      <c r="D421" t="s">
        <v>783</v>
      </c>
      <c r="E421" t="s">
        <v>10</v>
      </c>
      <c r="F421" t="s">
        <v>18</v>
      </c>
      <c r="G421" s="5">
        <v>200</v>
      </c>
    </row>
    <row r="422" spans="1:8" x14ac:dyDescent="0.25">
      <c r="A422" s="92" t="s">
        <v>814</v>
      </c>
      <c r="B422" s="92" t="s">
        <v>826</v>
      </c>
      <c r="C422" t="s">
        <v>935</v>
      </c>
      <c r="D422" t="s">
        <v>101</v>
      </c>
      <c r="E422" t="s">
        <v>37</v>
      </c>
      <c r="F422" t="s">
        <v>2</v>
      </c>
      <c r="H422" s="5">
        <v>4591.79</v>
      </c>
    </row>
    <row r="423" spans="1:8" x14ac:dyDescent="0.25">
      <c r="A423" s="92" t="s">
        <v>813</v>
      </c>
      <c r="B423" s="92" t="s">
        <v>826</v>
      </c>
      <c r="C423" t="s">
        <v>633</v>
      </c>
      <c r="D423" t="s">
        <v>101</v>
      </c>
      <c r="E423" t="s">
        <v>10</v>
      </c>
      <c r="F423" t="s">
        <v>2</v>
      </c>
      <c r="G423" s="5">
        <v>1500</v>
      </c>
    </row>
    <row r="424" spans="1:8" x14ac:dyDescent="0.25">
      <c r="A424" s="92" t="s">
        <v>805</v>
      </c>
      <c r="B424" s="92" t="s">
        <v>825</v>
      </c>
      <c r="C424" t="s">
        <v>613</v>
      </c>
      <c r="D424" t="s">
        <v>5</v>
      </c>
      <c r="E424" t="s">
        <v>6</v>
      </c>
      <c r="F424" t="s">
        <v>2</v>
      </c>
      <c r="G424" s="5">
        <v>30</v>
      </c>
    </row>
    <row r="425" spans="1:8" x14ac:dyDescent="0.25">
      <c r="A425" s="92" t="s">
        <v>847</v>
      </c>
      <c r="B425" s="92" t="s">
        <v>845</v>
      </c>
      <c r="C425" t="s">
        <v>732</v>
      </c>
      <c r="D425" t="s">
        <v>5</v>
      </c>
      <c r="E425" t="s">
        <v>6</v>
      </c>
      <c r="F425" t="s">
        <v>2</v>
      </c>
      <c r="G425" s="5">
        <v>1000</v>
      </c>
    </row>
    <row r="426" spans="1:8" x14ac:dyDescent="0.25">
      <c r="A426" s="92" t="s">
        <v>828</v>
      </c>
      <c r="B426" s="92" t="s">
        <v>827</v>
      </c>
      <c r="C426" t="s">
        <v>674</v>
      </c>
      <c r="D426" t="s">
        <v>59</v>
      </c>
      <c r="E426" t="s">
        <v>10</v>
      </c>
      <c r="F426" t="s">
        <v>2</v>
      </c>
      <c r="G426" s="5">
        <v>1000</v>
      </c>
    </row>
    <row r="427" spans="1:8" x14ac:dyDescent="0.25">
      <c r="A427" s="92" t="s">
        <v>795</v>
      </c>
      <c r="B427" s="92" t="s">
        <v>445</v>
      </c>
      <c r="C427" t="s">
        <v>449</v>
      </c>
      <c r="D427" t="s">
        <v>64</v>
      </c>
      <c r="E427" t="s">
        <v>6</v>
      </c>
      <c r="F427" t="s">
        <v>2</v>
      </c>
      <c r="G427" s="5">
        <v>50</v>
      </c>
    </row>
    <row r="428" spans="1:8" x14ac:dyDescent="0.25">
      <c r="A428" s="92" t="s">
        <v>846</v>
      </c>
      <c r="B428" s="92" t="s">
        <v>845</v>
      </c>
      <c r="C428" t="s">
        <v>771</v>
      </c>
      <c r="D428" t="s">
        <v>5</v>
      </c>
      <c r="E428" t="s">
        <v>6</v>
      </c>
      <c r="F428" t="s">
        <v>2</v>
      </c>
      <c r="G428" s="5">
        <v>1100</v>
      </c>
    </row>
    <row r="429" spans="1:8" x14ac:dyDescent="0.25">
      <c r="A429" s="92" t="s">
        <v>828</v>
      </c>
      <c r="B429" s="92" t="s">
        <v>827</v>
      </c>
      <c r="C429" t="s">
        <v>689</v>
      </c>
      <c r="D429" t="s">
        <v>59</v>
      </c>
      <c r="E429" t="s">
        <v>37</v>
      </c>
      <c r="F429" t="s">
        <v>2</v>
      </c>
      <c r="H429" s="5">
        <v>5803.92</v>
      </c>
    </row>
    <row r="430" spans="1:8" x14ac:dyDescent="0.25">
      <c r="A430" s="92" t="s">
        <v>798</v>
      </c>
      <c r="B430" s="92" t="s">
        <v>404</v>
      </c>
      <c r="C430" t="s">
        <v>409</v>
      </c>
      <c r="D430" t="s">
        <v>5</v>
      </c>
      <c r="E430" t="s">
        <v>6</v>
      </c>
      <c r="F430" t="s">
        <v>2</v>
      </c>
      <c r="G430" s="5">
        <v>100</v>
      </c>
    </row>
    <row r="431" spans="1:8" x14ac:dyDescent="0.25">
      <c r="A431" s="92" t="s">
        <v>805</v>
      </c>
      <c r="B431" s="92" t="s">
        <v>825</v>
      </c>
      <c r="C431" t="s">
        <v>155</v>
      </c>
      <c r="D431" t="s">
        <v>5</v>
      </c>
      <c r="E431" t="s">
        <v>6</v>
      </c>
      <c r="F431" t="s">
        <v>2</v>
      </c>
      <c r="G431" s="5">
        <v>50</v>
      </c>
    </row>
    <row r="432" spans="1:8" x14ac:dyDescent="0.25">
      <c r="A432" s="92" t="s">
        <v>848</v>
      </c>
      <c r="B432" s="92" t="s">
        <v>126</v>
      </c>
      <c r="C432" t="s">
        <v>155</v>
      </c>
      <c r="D432" t="s">
        <v>5</v>
      </c>
      <c r="E432" t="s">
        <v>6</v>
      </c>
      <c r="F432" t="s">
        <v>2</v>
      </c>
      <c r="G432" s="5">
        <v>100</v>
      </c>
    </row>
    <row r="433" spans="1:8" x14ac:dyDescent="0.25">
      <c r="A433" s="92" t="s">
        <v>820</v>
      </c>
      <c r="B433" s="92" t="s">
        <v>827</v>
      </c>
      <c r="C433" t="s">
        <v>660</v>
      </c>
      <c r="D433" t="s">
        <v>59</v>
      </c>
      <c r="E433" t="s">
        <v>37</v>
      </c>
      <c r="F433" t="s">
        <v>2</v>
      </c>
      <c r="H433" s="5">
        <v>1775.07</v>
      </c>
    </row>
    <row r="434" spans="1:8" x14ac:dyDescent="0.25">
      <c r="A434" s="92" t="s">
        <v>797</v>
      </c>
      <c r="B434" s="92" t="s">
        <v>404</v>
      </c>
      <c r="C434" t="s">
        <v>405</v>
      </c>
      <c r="D434" t="s">
        <v>5</v>
      </c>
      <c r="E434" t="s">
        <v>6</v>
      </c>
      <c r="F434" t="s">
        <v>2</v>
      </c>
      <c r="G434" s="5">
        <v>1500</v>
      </c>
    </row>
    <row r="435" spans="1:8" x14ac:dyDescent="0.25">
      <c r="A435" s="92" t="s">
        <v>805</v>
      </c>
      <c r="B435" s="92" t="s">
        <v>825</v>
      </c>
      <c r="C435" t="s">
        <v>607</v>
      </c>
      <c r="D435" t="s">
        <v>5</v>
      </c>
      <c r="E435" t="s">
        <v>6</v>
      </c>
      <c r="F435" t="s">
        <v>2</v>
      </c>
      <c r="G435" s="5">
        <v>250</v>
      </c>
    </row>
    <row r="436" spans="1:8" x14ac:dyDescent="0.25">
      <c r="A436" s="92" t="s">
        <v>802</v>
      </c>
      <c r="B436" s="92" t="s">
        <v>825</v>
      </c>
      <c r="C436" t="s">
        <v>563</v>
      </c>
      <c r="D436" t="s">
        <v>5</v>
      </c>
      <c r="E436" t="s">
        <v>6</v>
      </c>
      <c r="F436" t="s">
        <v>2</v>
      </c>
      <c r="G436" s="5">
        <v>500</v>
      </c>
    </row>
    <row r="437" spans="1:8" x14ac:dyDescent="0.25">
      <c r="A437" s="92" t="s">
        <v>844</v>
      </c>
      <c r="B437" s="92" t="s">
        <v>845</v>
      </c>
      <c r="C437" t="s">
        <v>563</v>
      </c>
      <c r="D437" t="s">
        <v>5</v>
      </c>
      <c r="E437" t="s">
        <v>6</v>
      </c>
      <c r="F437" t="s">
        <v>2</v>
      </c>
      <c r="G437" s="5">
        <v>250</v>
      </c>
    </row>
    <row r="438" spans="1:8" x14ac:dyDescent="0.25">
      <c r="A438" s="92" t="s">
        <v>798</v>
      </c>
      <c r="B438" s="92" t="s">
        <v>404</v>
      </c>
      <c r="C438" t="s">
        <v>71</v>
      </c>
      <c r="D438" t="s">
        <v>5</v>
      </c>
      <c r="E438" t="s">
        <v>6</v>
      </c>
      <c r="F438" t="s">
        <v>2</v>
      </c>
      <c r="G438" s="5">
        <v>500</v>
      </c>
    </row>
    <row r="439" spans="1:8" x14ac:dyDescent="0.25">
      <c r="A439" s="92" t="s">
        <v>835</v>
      </c>
      <c r="B439" s="92" t="s">
        <v>36</v>
      </c>
      <c r="C439" t="s">
        <v>71</v>
      </c>
      <c r="D439" t="s">
        <v>5</v>
      </c>
      <c r="E439" t="s">
        <v>6</v>
      </c>
      <c r="F439" t="s">
        <v>2</v>
      </c>
      <c r="G439" s="5">
        <v>200</v>
      </c>
    </row>
    <row r="440" spans="1:8" x14ac:dyDescent="0.25">
      <c r="A440" s="92" t="s">
        <v>848</v>
      </c>
      <c r="B440" s="92" t="s">
        <v>126</v>
      </c>
      <c r="C440" t="s">
        <v>71</v>
      </c>
      <c r="D440" t="s">
        <v>5</v>
      </c>
      <c r="E440" t="s">
        <v>6</v>
      </c>
      <c r="F440" t="s">
        <v>2</v>
      </c>
      <c r="G440" s="5">
        <v>500</v>
      </c>
    </row>
    <row r="441" spans="1:8" x14ac:dyDescent="0.25">
      <c r="A441" s="92" t="s">
        <v>838</v>
      </c>
      <c r="B441" s="92" t="s">
        <v>500</v>
      </c>
      <c r="C441" t="s">
        <v>505</v>
      </c>
      <c r="D441" t="s">
        <v>5</v>
      </c>
      <c r="E441" t="s">
        <v>6</v>
      </c>
      <c r="F441" t="s">
        <v>2</v>
      </c>
      <c r="G441" s="5">
        <v>250</v>
      </c>
    </row>
    <row r="442" spans="1:8" x14ac:dyDescent="0.25">
      <c r="A442" s="92" t="s">
        <v>836</v>
      </c>
      <c r="B442" s="92" t="s">
        <v>500</v>
      </c>
      <c r="C442" t="s">
        <v>909</v>
      </c>
      <c r="D442" t="s">
        <v>506</v>
      </c>
      <c r="E442" t="s">
        <v>6</v>
      </c>
      <c r="F442" t="s">
        <v>2</v>
      </c>
      <c r="G442" s="5">
        <v>1500</v>
      </c>
    </row>
    <row r="443" spans="1:8" x14ac:dyDescent="0.25">
      <c r="A443" s="92" t="s">
        <v>796</v>
      </c>
      <c r="B443" s="92" t="s">
        <v>445</v>
      </c>
      <c r="C443" t="s">
        <v>452</v>
      </c>
      <c r="D443" t="s">
        <v>64</v>
      </c>
      <c r="E443" t="s">
        <v>37</v>
      </c>
      <c r="F443" t="s">
        <v>2</v>
      </c>
      <c r="H443" s="5">
        <v>2149.14</v>
      </c>
    </row>
    <row r="444" spans="1:8" x14ac:dyDescent="0.25">
      <c r="A444" s="92" t="s">
        <v>847</v>
      </c>
      <c r="B444" s="92" t="s">
        <v>845</v>
      </c>
      <c r="C444" t="s">
        <v>744</v>
      </c>
      <c r="D444" t="s">
        <v>5</v>
      </c>
      <c r="E444" t="s">
        <v>6</v>
      </c>
      <c r="F444" t="s">
        <v>2</v>
      </c>
      <c r="G444" s="5">
        <v>100</v>
      </c>
    </row>
    <row r="445" spans="1:8" x14ac:dyDescent="0.25">
      <c r="A445" s="92" t="s">
        <v>820</v>
      </c>
      <c r="B445" s="92" t="s">
        <v>827</v>
      </c>
      <c r="C445" t="s">
        <v>651</v>
      </c>
      <c r="D445" t="s">
        <v>59</v>
      </c>
      <c r="E445" t="s">
        <v>6</v>
      </c>
      <c r="F445" t="s">
        <v>2</v>
      </c>
      <c r="G445" s="5">
        <v>100</v>
      </c>
    </row>
    <row r="446" spans="1:8" x14ac:dyDescent="0.25">
      <c r="A446" s="92" t="s">
        <v>793</v>
      </c>
      <c r="B446" s="92" t="s">
        <v>445</v>
      </c>
      <c r="C446" t="s">
        <v>455</v>
      </c>
      <c r="D446" t="s">
        <v>64</v>
      </c>
      <c r="E446" t="s">
        <v>6</v>
      </c>
      <c r="F446" t="s">
        <v>2</v>
      </c>
      <c r="G446" s="5">
        <v>12.92</v>
      </c>
    </row>
    <row r="447" spans="1:8" x14ac:dyDescent="0.25">
      <c r="A447" s="92" t="s">
        <v>828</v>
      </c>
      <c r="B447" s="92" t="s">
        <v>827</v>
      </c>
      <c r="C447" t="s">
        <v>675</v>
      </c>
      <c r="D447" t="s">
        <v>59</v>
      </c>
      <c r="E447" t="s">
        <v>10</v>
      </c>
      <c r="F447" t="s">
        <v>2</v>
      </c>
      <c r="G447" s="5">
        <v>1000</v>
      </c>
    </row>
    <row r="448" spans="1:8" x14ac:dyDescent="0.25">
      <c r="A448" s="92" t="s">
        <v>835</v>
      </c>
      <c r="B448" s="92" t="s">
        <v>36</v>
      </c>
      <c r="C448" t="s">
        <v>78</v>
      </c>
      <c r="D448" t="s">
        <v>5</v>
      </c>
      <c r="E448" t="s">
        <v>6</v>
      </c>
      <c r="F448" t="s">
        <v>2</v>
      </c>
      <c r="G448" s="5">
        <v>100</v>
      </c>
    </row>
    <row r="449" spans="1:8" x14ac:dyDescent="0.25">
      <c r="A449" s="92" t="s">
        <v>828</v>
      </c>
      <c r="B449" s="92" t="s">
        <v>827</v>
      </c>
      <c r="C449" t="s">
        <v>679</v>
      </c>
      <c r="D449" t="s">
        <v>59</v>
      </c>
      <c r="E449" t="s">
        <v>10</v>
      </c>
      <c r="F449" t="s">
        <v>2</v>
      </c>
      <c r="G449" s="5">
        <v>1500</v>
      </c>
    </row>
    <row r="450" spans="1:8" x14ac:dyDescent="0.25">
      <c r="A450" s="92" t="s">
        <v>834</v>
      </c>
      <c r="B450" s="92" t="s">
        <v>36</v>
      </c>
      <c r="C450" t="s">
        <v>39</v>
      </c>
      <c r="D450" t="s">
        <v>5</v>
      </c>
      <c r="E450" t="s">
        <v>6</v>
      </c>
      <c r="F450" t="s">
        <v>2</v>
      </c>
      <c r="G450" s="5">
        <v>1500</v>
      </c>
    </row>
    <row r="451" spans="1:8" x14ac:dyDescent="0.25">
      <c r="A451" s="92" t="s">
        <v>804</v>
      </c>
      <c r="B451" s="92" t="s">
        <v>825</v>
      </c>
      <c r="C451" t="s">
        <v>868</v>
      </c>
      <c r="D451" t="s">
        <v>5</v>
      </c>
      <c r="E451" t="s">
        <v>10</v>
      </c>
      <c r="F451" t="s">
        <v>2</v>
      </c>
      <c r="G451" s="5">
        <v>1500</v>
      </c>
    </row>
    <row r="452" spans="1:8" x14ac:dyDescent="0.25">
      <c r="A452" s="92" t="s">
        <v>805</v>
      </c>
      <c r="B452" s="92" t="s">
        <v>825</v>
      </c>
      <c r="C452" t="s">
        <v>593</v>
      </c>
      <c r="D452" t="s">
        <v>5</v>
      </c>
      <c r="E452" t="s">
        <v>6</v>
      </c>
      <c r="F452" t="s">
        <v>2</v>
      </c>
      <c r="G452" s="5">
        <v>200</v>
      </c>
    </row>
    <row r="453" spans="1:8" x14ac:dyDescent="0.25">
      <c r="A453" s="92" t="s">
        <v>800</v>
      </c>
      <c r="B453" s="92" t="s">
        <v>404</v>
      </c>
      <c r="C453" t="s">
        <v>551</v>
      </c>
      <c r="D453" t="s">
        <v>5</v>
      </c>
      <c r="E453" t="s">
        <v>37</v>
      </c>
      <c r="F453" t="s">
        <v>2</v>
      </c>
      <c r="H453" s="5">
        <v>4871.7</v>
      </c>
    </row>
    <row r="454" spans="1:8" x14ac:dyDescent="0.25">
      <c r="A454" s="92" t="s">
        <v>802</v>
      </c>
      <c r="B454" s="92" t="s">
        <v>825</v>
      </c>
      <c r="C454" t="s">
        <v>565</v>
      </c>
      <c r="D454" t="s">
        <v>5</v>
      </c>
      <c r="E454" t="s">
        <v>37</v>
      </c>
      <c r="F454" t="s">
        <v>2</v>
      </c>
      <c r="H454" s="5">
        <v>2611.88</v>
      </c>
    </row>
    <row r="455" spans="1:8" x14ac:dyDescent="0.25">
      <c r="A455" s="92" t="s">
        <v>799</v>
      </c>
      <c r="B455" s="92" t="s">
        <v>404</v>
      </c>
      <c r="C455" t="s">
        <v>864</v>
      </c>
      <c r="D455" t="s">
        <v>5</v>
      </c>
      <c r="E455" t="s">
        <v>10</v>
      </c>
      <c r="F455" t="s">
        <v>2</v>
      </c>
      <c r="G455" s="5">
        <v>799.83</v>
      </c>
    </row>
    <row r="456" spans="1:8" x14ac:dyDescent="0.25">
      <c r="A456" s="92" t="s">
        <v>805</v>
      </c>
      <c r="B456" s="92" t="s">
        <v>825</v>
      </c>
      <c r="C456" t="s">
        <v>610</v>
      </c>
      <c r="D456" t="s">
        <v>5</v>
      </c>
      <c r="E456" t="s">
        <v>6</v>
      </c>
      <c r="F456" t="s">
        <v>2</v>
      </c>
      <c r="G456" s="5">
        <v>200</v>
      </c>
    </row>
    <row r="457" spans="1:8" x14ac:dyDescent="0.25">
      <c r="A457" s="92" t="s">
        <v>798</v>
      </c>
      <c r="B457" s="92" t="s">
        <v>404</v>
      </c>
      <c r="C457" t="s">
        <v>410</v>
      </c>
      <c r="D457" t="s">
        <v>5</v>
      </c>
      <c r="E457" t="s">
        <v>6</v>
      </c>
      <c r="F457" t="s">
        <v>2</v>
      </c>
      <c r="G457" s="5">
        <v>200</v>
      </c>
    </row>
    <row r="458" spans="1:8" x14ac:dyDescent="0.25">
      <c r="A458" s="92" t="s">
        <v>795</v>
      </c>
      <c r="B458" s="92" t="s">
        <v>445</v>
      </c>
      <c r="C458" t="s">
        <v>444</v>
      </c>
      <c r="D458" t="s">
        <v>64</v>
      </c>
      <c r="E458" t="s">
        <v>37</v>
      </c>
      <c r="F458" t="s">
        <v>2</v>
      </c>
      <c r="H458" s="5">
        <v>4064.89</v>
      </c>
    </row>
    <row r="459" spans="1:8" x14ac:dyDescent="0.25">
      <c r="A459" s="92" t="s">
        <v>846</v>
      </c>
      <c r="B459" s="92" t="s">
        <v>845</v>
      </c>
      <c r="C459" t="s">
        <v>770</v>
      </c>
      <c r="D459" t="s">
        <v>5</v>
      </c>
      <c r="E459" t="s">
        <v>6</v>
      </c>
      <c r="F459" t="s">
        <v>2</v>
      </c>
      <c r="G459" s="5">
        <v>700</v>
      </c>
    </row>
    <row r="460" spans="1:8" x14ac:dyDescent="0.25">
      <c r="A460" s="92" t="s">
        <v>801</v>
      </c>
      <c r="B460" s="92" t="s">
        <v>404</v>
      </c>
      <c r="C460" t="s">
        <v>417</v>
      </c>
      <c r="D460" t="s">
        <v>5</v>
      </c>
      <c r="E460" t="s">
        <v>37</v>
      </c>
      <c r="F460" t="s">
        <v>2</v>
      </c>
      <c r="H460" s="5">
        <v>4910.55</v>
      </c>
    </row>
    <row r="461" spans="1:8" x14ac:dyDescent="0.25">
      <c r="A461" s="92" t="s">
        <v>834</v>
      </c>
      <c r="B461" s="92" t="s">
        <v>36</v>
      </c>
      <c r="C461" t="s">
        <v>42</v>
      </c>
      <c r="D461" t="s">
        <v>5</v>
      </c>
      <c r="E461" t="s">
        <v>10</v>
      </c>
      <c r="F461" t="s">
        <v>2</v>
      </c>
      <c r="G461" s="5">
        <v>500</v>
      </c>
    </row>
    <row r="462" spans="1:8" x14ac:dyDescent="0.25">
      <c r="A462" s="92" t="s">
        <v>846</v>
      </c>
      <c r="B462" s="92" t="s">
        <v>845</v>
      </c>
      <c r="C462" t="s">
        <v>760</v>
      </c>
      <c r="D462" t="s">
        <v>5</v>
      </c>
      <c r="E462" t="s">
        <v>6</v>
      </c>
      <c r="F462" t="s">
        <v>2</v>
      </c>
      <c r="G462" s="5">
        <v>1000</v>
      </c>
    </row>
    <row r="463" spans="1:8" x14ac:dyDescent="0.25">
      <c r="A463" s="92" t="s">
        <v>805</v>
      </c>
      <c r="B463" s="92" t="s">
        <v>825</v>
      </c>
      <c r="C463" t="s">
        <v>140</v>
      </c>
      <c r="D463" t="s">
        <v>5</v>
      </c>
      <c r="E463" t="s">
        <v>6</v>
      </c>
      <c r="F463" t="s">
        <v>2</v>
      </c>
      <c r="G463" s="5">
        <v>100</v>
      </c>
    </row>
    <row r="464" spans="1:8" x14ac:dyDescent="0.25">
      <c r="A464" s="92" t="s">
        <v>848</v>
      </c>
      <c r="B464" s="92" t="s">
        <v>126</v>
      </c>
      <c r="C464" t="s">
        <v>140</v>
      </c>
      <c r="D464" t="s">
        <v>5</v>
      </c>
      <c r="E464" t="s">
        <v>6</v>
      </c>
      <c r="F464" t="s">
        <v>2</v>
      </c>
      <c r="G464" s="5">
        <v>200</v>
      </c>
    </row>
    <row r="465" spans="1:7" x14ac:dyDescent="0.25">
      <c r="A465" s="92" t="s">
        <v>828</v>
      </c>
      <c r="B465" s="92" t="s">
        <v>827</v>
      </c>
      <c r="C465" t="s">
        <v>681</v>
      </c>
      <c r="D465" t="s">
        <v>64</v>
      </c>
      <c r="E465" t="s">
        <v>6</v>
      </c>
      <c r="F465" t="s">
        <v>2</v>
      </c>
      <c r="G465" s="5">
        <v>1000</v>
      </c>
    </row>
    <row r="466" spans="1:7" x14ac:dyDescent="0.25">
      <c r="A466" s="92" t="s">
        <v>835</v>
      </c>
      <c r="B466" s="92" t="s">
        <v>36</v>
      </c>
      <c r="C466" t="s">
        <v>60</v>
      </c>
      <c r="D466" t="s">
        <v>5</v>
      </c>
      <c r="E466" t="s">
        <v>6</v>
      </c>
      <c r="F466" t="s">
        <v>2</v>
      </c>
      <c r="G466" s="5">
        <v>100</v>
      </c>
    </row>
    <row r="467" spans="1:7" x14ac:dyDescent="0.25">
      <c r="A467" s="92" t="s">
        <v>817</v>
      </c>
      <c r="B467" s="92" t="s">
        <v>21</v>
      </c>
      <c r="C467" t="s">
        <v>12</v>
      </c>
      <c r="D467" t="s">
        <v>5</v>
      </c>
      <c r="E467" t="s">
        <v>6</v>
      </c>
      <c r="F467" t="s">
        <v>2</v>
      </c>
      <c r="G467" s="5">
        <v>200</v>
      </c>
    </row>
    <row r="468" spans="1:7" x14ac:dyDescent="0.25">
      <c r="A468" s="92" t="s">
        <v>850</v>
      </c>
      <c r="B468" s="92" t="s">
        <v>7</v>
      </c>
      <c r="C468" t="s">
        <v>12</v>
      </c>
      <c r="D468" t="s">
        <v>5</v>
      </c>
      <c r="E468" t="s">
        <v>6</v>
      </c>
      <c r="F468" t="s">
        <v>2</v>
      </c>
      <c r="G468" s="5">
        <v>200</v>
      </c>
    </row>
    <row r="469" spans="1:7" x14ac:dyDescent="0.25">
      <c r="A469" s="92" t="s">
        <v>846</v>
      </c>
      <c r="B469" s="92" t="s">
        <v>845</v>
      </c>
      <c r="C469" t="s">
        <v>769</v>
      </c>
      <c r="D469" t="s">
        <v>5</v>
      </c>
      <c r="E469" t="s">
        <v>6</v>
      </c>
      <c r="F469" t="s">
        <v>2</v>
      </c>
      <c r="G469" s="5">
        <v>1000</v>
      </c>
    </row>
    <row r="470" spans="1:7" x14ac:dyDescent="0.25">
      <c r="A470" s="92" t="s">
        <v>817</v>
      </c>
      <c r="B470" s="92" t="s">
        <v>21</v>
      </c>
      <c r="C470" t="s">
        <v>38</v>
      </c>
      <c r="D470" t="s">
        <v>5</v>
      </c>
      <c r="E470" t="s">
        <v>10</v>
      </c>
      <c r="F470" t="s">
        <v>18</v>
      </c>
      <c r="G470" s="5">
        <v>705.89</v>
      </c>
    </row>
    <row r="471" spans="1:7" x14ac:dyDescent="0.25">
      <c r="A471" s="92" t="s">
        <v>846</v>
      </c>
      <c r="B471" s="92" t="s">
        <v>845</v>
      </c>
      <c r="C471" t="s">
        <v>765</v>
      </c>
      <c r="D471" t="s">
        <v>5</v>
      </c>
      <c r="E471" t="s">
        <v>6</v>
      </c>
      <c r="F471" t="s">
        <v>2</v>
      </c>
      <c r="G471" s="5">
        <v>800</v>
      </c>
    </row>
    <row r="472" spans="1:7" x14ac:dyDescent="0.25">
      <c r="A472" s="92" t="s">
        <v>835</v>
      </c>
      <c r="B472" s="92" t="s">
        <v>36</v>
      </c>
      <c r="C472" t="s">
        <v>68</v>
      </c>
      <c r="D472" t="s">
        <v>5</v>
      </c>
      <c r="E472" t="s">
        <v>6</v>
      </c>
      <c r="F472" t="s">
        <v>2</v>
      </c>
      <c r="G472" s="5">
        <v>1500</v>
      </c>
    </row>
    <row r="473" spans="1:7" x14ac:dyDescent="0.25">
      <c r="A473" s="92" t="s">
        <v>846</v>
      </c>
      <c r="B473" s="92" t="s">
        <v>845</v>
      </c>
      <c r="C473" t="s">
        <v>777</v>
      </c>
      <c r="D473" t="s">
        <v>5</v>
      </c>
      <c r="E473" t="s">
        <v>10</v>
      </c>
      <c r="F473" t="s">
        <v>18</v>
      </c>
      <c r="G473" s="5">
        <v>1000</v>
      </c>
    </row>
    <row r="474" spans="1:7" x14ac:dyDescent="0.25">
      <c r="A474" s="92" t="s">
        <v>798</v>
      </c>
      <c r="B474" s="92" t="s">
        <v>404</v>
      </c>
      <c r="C474" t="s">
        <v>43</v>
      </c>
      <c r="D474" t="s">
        <v>5</v>
      </c>
      <c r="E474" t="s">
        <v>6</v>
      </c>
      <c r="F474" t="s">
        <v>2</v>
      </c>
      <c r="G474" s="5">
        <v>120</v>
      </c>
    </row>
    <row r="475" spans="1:7" x14ac:dyDescent="0.25">
      <c r="A475" s="92" t="s">
        <v>834</v>
      </c>
      <c r="B475" s="92" t="s">
        <v>36</v>
      </c>
      <c r="C475" t="s">
        <v>43</v>
      </c>
      <c r="D475" t="s">
        <v>5</v>
      </c>
      <c r="E475" t="s">
        <v>6</v>
      </c>
      <c r="F475" t="s">
        <v>2</v>
      </c>
      <c r="G475" s="5">
        <v>120</v>
      </c>
    </row>
    <row r="476" spans="1:7" x14ac:dyDescent="0.25">
      <c r="A476" s="92" t="s">
        <v>848</v>
      </c>
      <c r="B476" s="92" t="s">
        <v>126</v>
      </c>
      <c r="C476" t="s">
        <v>146</v>
      </c>
      <c r="D476" t="s">
        <v>5</v>
      </c>
      <c r="E476" t="s">
        <v>6</v>
      </c>
      <c r="F476" t="s">
        <v>2</v>
      </c>
      <c r="G476" s="5">
        <v>50</v>
      </c>
    </row>
    <row r="477" spans="1:7" x14ac:dyDescent="0.25">
      <c r="A477" s="92" t="s">
        <v>835</v>
      </c>
      <c r="B477" s="92" t="s">
        <v>36</v>
      </c>
      <c r="C477" t="s">
        <v>70</v>
      </c>
      <c r="D477" t="s">
        <v>5</v>
      </c>
      <c r="E477" t="s">
        <v>6</v>
      </c>
      <c r="F477" t="s">
        <v>2</v>
      </c>
      <c r="G477" s="5">
        <v>600</v>
      </c>
    </row>
    <row r="478" spans="1:7" x14ac:dyDescent="0.25">
      <c r="A478" s="92" t="s">
        <v>810</v>
      </c>
      <c r="B478" s="92" t="s">
        <v>96</v>
      </c>
      <c r="C478" t="s">
        <v>107</v>
      </c>
      <c r="D478" t="s">
        <v>89</v>
      </c>
      <c r="E478" t="s">
        <v>6</v>
      </c>
      <c r="F478" t="s">
        <v>2</v>
      </c>
      <c r="G478" s="5">
        <v>500</v>
      </c>
    </row>
    <row r="479" spans="1:7" x14ac:dyDescent="0.25">
      <c r="A479" s="92" t="s">
        <v>847</v>
      </c>
      <c r="B479" s="92" t="s">
        <v>845</v>
      </c>
      <c r="C479" t="s">
        <v>738</v>
      </c>
      <c r="D479" t="s">
        <v>5</v>
      </c>
      <c r="E479" t="s">
        <v>6</v>
      </c>
      <c r="F479" t="s">
        <v>2</v>
      </c>
      <c r="G479" s="5">
        <v>100</v>
      </c>
    </row>
    <row r="480" spans="1:7" x14ac:dyDescent="0.25">
      <c r="A480" s="92" t="s">
        <v>846</v>
      </c>
      <c r="B480" s="92" t="s">
        <v>845</v>
      </c>
      <c r="C480" t="s">
        <v>766</v>
      </c>
      <c r="D480" t="s">
        <v>5</v>
      </c>
      <c r="E480" t="s">
        <v>6</v>
      </c>
      <c r="F480" t="s">
        <v>2</v>
      </c>
      <c r="G480" s="5">
        <v>1000</v>
      </c>
    </row>
    <row r="481" spans="1:8" x14ac:dyDescent="0.25">
      <c r="A481" s="92" t="s">
        <v>843</v>
      </c>
      <c r="B481" s="92" t="s">
        <v>842</v>
      </c>
      <c r="C481" t="s">
        <v>702</v>
      </c>
      <c r="D481" t="s">
        <v>5</v>
      </c>
      <c r="E481" t="s">
        <v>10</v>
      </c>
      <c r="F481" t="s">
        <v>2</v>
      </c>
      <c r="G481" s="5">
        <v>800</v>
      </c>
    </row>
    <row r="482" spans="1:8" x14ac:dyDescent="0.25">
      <c r="A482" s="92" t="s">
        <v>802</v>
      </c>
      <c r="B482" s="92" t="s">
        <v>825</v>
      </c>
      <c r="C482" t="s">
        <v>562</v>
      </c>
      <c r="D482" t="s">
        <v>5</v>
      </c>
      <c r="E482" t="s">
        <v>6</v>
      </c>
      <c r="F482" t="s">
        <v>2</v>
      </c>
      <c r="G482" s="5">
        <v>300</v>
      </c>
    </row>
    <row r="483" spans="1:8" x14ac:dyDescent="0.25">
      <c r="A483" s="92" t="s">
        <v>809</v>
      </c>
      <c r="B483" s="92" t="s">
        <v>96</v>
      </c>
      <c r="C483" t="s">
        <v>95</v>
      </c>
      <c r="D483" t="s">
        <v>89</v>
      </c>
      <c r="E483" t="s">
        <v>37</v>
      </c>
      <c r="F483" t="s">
        <v>2</v>
      </c>
      <c r="H483" s="5">
        <v>2167.41</v>
      </c>
    </row>
    <row r="484" spans="1:8" x14ac:dyDescent="0.25">
      <c r="A484" s="92" t="s">
        <v>832</v>
      </c>
      <c r="B484" s="92" t="s">
        <v>831</v>
      </c>
      <c r="C484" t="s">
        <v>905</v>
      </c>
      <c r="D484" t="s">
        <v>316</v>
      </c>
      <c r="E484" t="s">
        <v>37</v>
      </c>
      <c r="F484" t="s">
        <v>2</v>
      </c>
      <c r="H484" s="5">
        <v>300</v>
      </c>
    </row>
    <row r="485" spans="1:8" x14ac:dyDescent="0.25">
      <c r="A485" s="92" t="s">
        <v>805</v>
      </c>
      <c r="B485" s="92" t="s">
        <v>825</v>
      </c>
      <c r="C485" t="s">
        <v>616</v>
      </c>
      <c r="D485" t="s">
        <v>5</v>
      </c>
      <c r="E485" t="s">
        <v>10</v>
      </c>
      <c r="F485" t="s">
        <v>18</v>
      </c>
      <c r="G485" s="5">
        <v>1000</v>
      </c>
    </row>
    <row r="486" spans="1:8" x14ac:dyDescent="0.25">
      <c r="A486" s="92" t="s">
        <v>797</v>
      </c>
      <c r="B486" s="92" t="s">
        <v>404</v>
      </c>
      <c r="C486" t="s">
        <v>4</v>
      </c>
      <c r="D486" t="s">
        <v>5</v>
      </c>
      <c r="E486" t="s">
        <v>6</v>
      </c>
      <c r="F486" t="s">
        <v>2</v>
      </c>
      <c r="G486" s="5">
        <v>100</v>
      </c>
    </row>
    <row r="487" spans="1:8" x14ac:dyDescent="0.25">
      <c r="A487" s="92" t="s">
        <v>802</v>
      </c>
      <c r="B487" s="92" t="s">
        <v>825</v>
      </c>
      <c r="C487" t="s">
        <v>4</v>
      </c>
      <c r="D487" t="s">
        <v>5</v>
      </c>
      <c r="E487" t="s">
        <v>6</v>
      </c>
      <c r="F487" t="s">
        <v>2</v>
      </c>
      <c r="G487" s="5">
        <v>100</v>
      </c>
    </row>
    <row r="488" spans="1:8" x14ac:dyDescent="0.25">
      <c r="A488" s="92" t="s">
        <v>804</v>
      </c>
      <c r="B488" s="92" t="s">
        <v>825</v>
      </c>
      <c r="C488" t="s">
        <v>4</v>
      </c>
      <c r="D488" t="s">
        <v>5</v>
      </c>
      <c r="E488" t="s">
        <v>6</v>
      </c>
      <c r="F488" t="s">
        <v>2</v>
      </c>
      <c r="G488" s="5">
        <v>100</v>
      </c>
    </row>
    <row r="489" spans="1:8" x14ac:dyDescent="0.25">
      <c r="A489" s="92" t="s">
        <v>805</v>
      </c>
      <c r="B489" s="92" t="s">
        <v>825</v>
      </c>
      <c r="C489" t="s">
        <v>4</v>
      </c>
      <c r="D489" t="s">
        <v>5</v>
      </c>
      <c r="E489" t="s">
        <v>6</v>
      </c>
      <c r="F489" t="s">
        <v>2</v>
      </c>
      <c r="G489" s="5">
        <v>100</v>
      </c>
    </row>
    <row r="490" spans="1:8" x14ac:dyDescent="0.25">
      <c r="A490" s="92" t="s">
        <v>817</v>
      </c>
      <c r="B490" s="92" t="s">
        <v>21</v>
      </c>
      <c r="C490" t="s">
        <v>4</v>
      </c>
      <c r="D490" t="s">
        <v>5</v>
      </c>
      <c r="E490" t="s">
        <v>6</v>
      </c>
      <c r="F490" t="s">
        <v>2</v>
      </c>
      <c r="G490" s="5">
        <v>100</v>
      </c>
    </row>
    <row r="491" spans="1:8" x14ac:dyDescent="0.25">
      <c r="A491" s="92" t="s">
        <v>834</v>
      </c>
      <c r="B491" s="92" t="s">
        <v>36</v>
      </c>
      <c r="C491" t="s">
        <v>4</v>
      </c>
      <c r="D491" t="s">
        <v>5</v>
      </c>
      <c r="E491" t="s">
        <v>6</v>
      </c>
      <c r="F491" t="s">
        <v>2</v>
      </c>
      <c r="G491" s="5">
        <v>100</v>
      </c>
    </row>
    <row r="492" spans="1:8" x14ac:dyDescent="0.25">
      <c r="A492" s="92" t="s">
        <v>848</v>
      </c>
      <c r="B492" s="92" t="s">
        <v>126</v>
      </c>
      <c r="C492" t="s">
        <v>4</v>
      </c>
      <c r="D492" t="s">
        <v>5</v>
      </c>
      <c r="E492" t="s">
        <v>6</v>
      </c>
      <c r="F492" t="s">
        <v>2</v>
      </c>
      <c r="G492" s="5">
        <v>100</v>
      </c>
    </row>
    <row r="493" spans="1:8" x14ac:dyDescent="0.25">
      <c r="A493" s="92" t="s">
        <v>850</v>
      </c>
      <c r="B493" s="92" t="s">
        <v>7</v>
      </c>
      <c r="C493" t="s">
        <v>4</v>
      </c>
      <c r="D493" t="s">
        <v>5</v>
      </c>
      <c r="E493" t="s">
        <v>6</v>
      </c>
      <c r="F493" t="s">
        <v>2</v>
      </c>
      <c r="G493" s="5">
        <v>100</v>
      </c>
    </row>
    <row r="494" spans="1:8" x14ac:dyDescent="0.25">
      <c r="A494" s="92" t="s">
        <v>844</v>
      </c>
      <c r="B494" s="92" t="s">
        <v>845</v>
      </c>
      <c r="C494" t="s">
        <v>790</v>
      </c>
      <c r="D494" t="s">
        <v>783</v>
      </c>
      <c r="E494" t="s">
        <v>10</v>
      </c>
      <c r="F494" t="s">
        <v>18</v>
      </c>
      <c r="G494" s="5">
        <v>500</v>
      </c>
    </row>
    <row r="495" spans="1:8" x14ac:dyDescent="0.25">
      <c r="A495" s="92" t="s">
        <v>847</v>
      </c>
      <c r="B495" s="92" t="s">
        <v>845</v>
      </c>
      <c r="C495" t="s">
        <v>748</v>
      </c>
      <c r="D495" t="s">
        <v>506</v>
      </c>
      <c r="E495" t="s">
        <v>10</v>
      </c>
      <c r="F495" t="s">
        <v>2</v>
      </c>
      <c r="G495" s="5">
        <v>400</v>
      </c>
    </row>
    <row r="496" spans="1:8" x14ac:dyDescent="0.25">
      <c r="A496" s="92" t="s">
        <v>799</v>
      </c>
      <c r="B496" s="92" t="s">
        <v>404</v>
      </c>
      <c r="C496" t="s">
        <v>862</v>
      </c>
      <c r="D496" t="s">
        <v>5</v>
      </c>
      <c r="E496" t="s">
        <v>10</v>
      </c>
      <c r="F496" t="s">
        <v>2</v>
      </c>
      <c r="G496" s="5">
        <v>1000</v>
      </c>
    </row>
    <row r="497" spans="1:7" x14ac:dyDescent="0.25">
      <c r="A497" s="92" t="s">
        <v>815</v>
      </c>
      <c r="B497" s="92" t="s">
        <v>311</v>
      </c>
      <c r="C497" t="s">
        <v>323</v>
      </c>
      <c r="D497" t="s">
        <v>101</v>
      </c>
      <c r="E497" t="s">
        <v>6</v>
      </c>
      <c r="F497" t="s">
        <v>2</v>
      </c>
      <c r="G497" s="5">
        <v>1500</v>
      </c>
    </row>
    <row r="498" spans="1:7" x14ac:dyDescent="0.25">
      <c r="A498" s="92" t="s">
        <v>847</v>
      </c>
      <c r="B498" s="92" t="s">
        <v>845</v>
      </c>
      <c r="C498" t="s">
        <v>747</v>
      </c>
      <c r="D498" t="s">
        <v>5</v>
      </c>
      <c r="E498" t="s">
        <v>6</v>
      </c>
      <c r="F498" t="s">
        <v>2</v>
      </c>
      <c r="G498" s="5">
        <v>250</v>
      </c>
    </row>
    <row r="499" spans="1:7" x14ac:dyDescent="0.25">
      <c r="A499" s="92" t="s">
        <v>805</v>
      </c>
      <c r="B499" s="92" t="s">
        <v>825</v>
      </c>
      <c r="C499" t="s">
        <v>584</v>
      </c>
      <c r="D499" t="s">
        <v>5</v>
      </c>
      <c r="E499" t="s">
        <v>6</v>
      </c>
      <c r="F499" t="s">
        <v>2</v>
      </c>
      <c r="G499" s="5">
        <v>50</v>
      </c>
    </row>
    <row r="500" spans="1:7" x14ac:dyDescent="0.25">
      <c r="A500" s="92" t="s">
        <v>801</v>
      </c>
      <c r="B500" s="92" t="s">
        <v>404</v>
      </c>
      <c r="C500" t="s">
        <v>418</v>
      </c>
      <c r="D500" t="s">
        <v>5</v>
      </c>
      <c r="E500" t="s">
        <v>6</v>
      </c>
      <c r="F500" t="s">
        <v>2</v>
      </c>
      <c r="G500" s="5">
        <v>500</v>
      </c>
    </row>
    <row r="501" spans="1:7" x14ac:dyDescent="0.25">
      <c r="A501" s="92" t="s">
        <v>847</v>
      </c>
      <c r="B501" s="92" t="s">
        <v>845</v>
      </c>
      <c r="C501" t="s">
        <v>418</v>
      </c>
      <c r="D501" t="s">
        <v>5</v>
      </c>
      <c r="E501" t="s">
        <v>6</v>
      </c>
      <c r="F501" t="s">
        <v>2</v>
      </c>
      <c r="G501" s="5">
        <v>500</v>
      </c>
    </row>
    <row r="502" spans="1:7" x14ac:dyDescent="0.25">
      <c r="A502" s="92" t="s">
        <v>822</v>
      </c>
      <c r="B502" s="92" t="s">
        <v>827</v>
      </c>
      <c r="C502" t="s">
        <v>668</v>
      </c>
      <c r="D502" t="s">
        <v>59</v>
      </c>
      <c r="E502" t="s">
        <v>6</v>
      </c>
      <c r="F502" t="s">
        <v>2</v>
      </c>
      <c r="G502" s="5">
        <v>200</v>
      </c>
    </row>
    <row r="503" spans="1:7" x14ac:dyDescent="0.25">
      <c r="A503" s="92" t="s">
        <v>805</v>
      </c>
      <c r="B503" s="92" t="s">
        <v>825</v>
      </c>
      <c r="C503" t="s">
        <v>579</v>
      </c>
      <c r="D503" t="s">
        <v>5</v>
      </c>
      <c r="E503" t="s">
        <v>6</v>
      </c>
      <c r="F503" t="s">
        <v>2</v>
      </c>
      <c r="G503" s="5">
        <v>100</v>
      </c>
    </row>
    <row r="504" spans="1:7" x14ac:dyDescent="0.25">
      <c r="A504" s="92" t="s">
        <v>838</v>
      </c>
      <c r="B504" s="92" t="s">
        <v>500</v>
      </c>
      <c r="C504" t="s">
        <v>503</v>
      </c>
      <c r="D504" t="s">
        <v>504</v>
      </c>
      <c r="E504" t="s">
        <v>10</v>
      </c>
      <c r="F504" t="s">
        <v>2</v>
      </c>
      <c r="G504" s="5">
        <v>500</v>
      </c>
    </row>
    <row r="505" spans="1:7" x14ac:dyDescent="0.25">
      <c r="A505" s="92" t="s">
        <v>840</v>
      </c>
      <c r="B505" s="92" t="s">
        <v>115</v>
      </c>
      <c r="C505" t="s">
        <v>118</v>
      </c>
      <c r="D505" t="s">
        <v>106</v>
      </c>
      <c r="E505" t="s">
        <v>10</v>
      </c>
      <c r="F505" t="s">
        <v>18</v>
      </c>
      <c r="G505" s="5">
        <v>6000</v>
      </c>
    </row>
    <row r="506" spans="1:7" x14ac:dyDescent="0.25">
      <c r="A506" s="92" t="s">
        <v>801</v>
      </c>
      <c r="B506" s="92" t="s">
        <v>404</v>
      </c>
      <c r="C506" t="s">
        <v>11</v>
      </c>
      <c r="D506" t="s">
        <v>5</v>
      </c>
      <c r="E506" t="s">
        <v>6</v>
      </c>
      <c r="F506" t="s">
        <v>2</v>
      </c>
      <c r="G506" s="5">
        <v>100</v>
      </c>
    </row>
    <row r="507" spans="1:7" x14ac:dyDescent="0.25">
      <c r="A507" s="92" t="s">
        <v>817</v>
      </c>
      <c r="B507" s="92" t="s">
        <v>21</v>
      </c>
      <c r="C507" t="s">
        <v>11</v>
      </c>
      <c r="D507" t="s">
        <v>5</v>
      </c>
      <c r="E507" t="s">
        <v>6</v>
      </c>
      <c r="F507" t="s">
        <v>2</v>
      </c>
      <c r="G507" s="5">
        <v>200</v>
      </c>
    </row>
    <row r="508" spans="1:7" x14ac:dyDescent="0.25">
      <c r="A508" s="92" t="s">
        <v>835</v>
      </c>
      <c r="B508" s="92" t="s">
        <v>36</v>
      </c>
      <c r="C508" t="s">
        <v>11</v>
      </c>
      <c r="D508" t="s">
        <v>5</v>
      </c>
      <c r="E508" t="s">
        <v>6</v>
      </c>
      <c r="F508" t="s">
        <v>2</v>
      </c>
      <c r="G508" s="5">
        <v>150</v>
      </c>
    </row>
    <row r="509" spans="1:7" x14ac:dyDescent="0.25">
      <c r="A509" s="92" t="s">
        <v>850</v>
      </c>
      <c r="B509" s="92" t="s">
        <v>7</v>
      </c>
      <c r="C509" t="s">
        <v>11</v>
      </c>
      <c r="D509" t="s">
        <v>5</v>
      </c>
      <c r="E509" t="s">
        <v>6</v>
      </c>
      <c r="F509" t="s">
        <v>2</v>
      </c>
      <c r="G509" s="5">
        <v>200</v>
      </c>
    </row>
    <row r="510" spans="1:7" x14ac:dyDescent="0.25">
      <c r="A510" s="92" t="s">
        <v>844</v>
      </c>
      <c r="B510" s="92" t="s">
        <v>845</v>
      </c>
      <c r="C510" t="s">
        <v>780</v>
      </c>
      <c r="D510" t="s">
        <v>5</v>
      </c>
      <c r="E510" t="s">
        <v>10</v>
      </c>
      <c r="F510" t="s">
        <v>2</v>
      </c>
      <c r="G510" s="5">
        <v>750</v>
      </c>
    </row>
    <row r="511" spans="1:7" x14ac:dyDescent="0.25">
      <c r="A511" s="92" t="s">
        <v>804</v>
      </c>
      <c r="B511" s="92" t="s">
        <v>825</v>
      </c>
      <c r="C511" t="s">
        <v>872</v>
      </c>
      <c r="D511" t="s">
        <v>5</v>
      </c>
      <c r="E511" t="s">
        <v>10</v>
      </c>
      <c r="F511" t="s">
        <v>2</v>
      </c>
      <c r="G511" s="5">
        <v>500</v>
      </c>
    </row>
    <row r="512" spans="1:7" x14ac:dyDescent="0.25">
      <c r="A512" s="92" t="s">
        <v>835</v>
      </c>
      <c r="B512" s="92" t="s">
        <v>36</v>
      </c>
      <c r="C512" t="s">
        <v>69</v>
      </c>
      <c r="D512" t="s">
        <v>5</v>
      </c>
      <c r="E512" t="s">
        <v>6</v>
      </c>
      <c r="F512" t="s">
        <v>2</v>
      </c>
      <c r="G512" s="5">
        <v>100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25FD-820A-4BE9-98C6-F4E853C8CF56}">
  <sheetPr codeName="Sheet11"/>
  <dimension ref="A1:T34"/>
  <sheetViews>
    <sheetView topLeftCell="A6" workbookViewId="0">
      <selection activeCell="I14" sqref="I14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3" max="13" width="10.285156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192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193</v>
      </c>
      <c r="T4" s="1"/>
    </row>
    <row r="5" spans="1:20" x14ac:dyDescent="0.25">
      <c r="A5" s="2" t="s">
        <v>536</v>
      </c>
      <c r="B5" t="s">
        <v>194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20</v>
      </c>
      <c r="B9" t="s">
        <v>5</v>
      </c>
      <c r="C9" t="s">
        <v>10</v>
      </c>
      <c r="D9" t="s">
        <v>2</v>
      </c>
      <c r="E9" s="5">
        <v>1000</v>
      </c>
      <c r="F9" s="5"/>
      <c r="H9" t="s">
        <v>179</v>
      </c>
      <c r="I9" t="s">
        <v>2</v>
      </c>
      <c r="J9" s="5"/>
      <c r="K9" s="5"/>
      <c r="L9" s="5"/>
      <c r="M9" s="5"/>
      <c r="N9" s="5">
        <v>1411.2</v>
      </c>
      <c r="O9" s="5"/>
      <c r="P9" s="5"/>
      <c r="Q9" s="5"/>
      <c r="R9" s="5"/>
      <c r="S9" s="5"/>
      <c r="T9" s="5"/>
    </row>
    <row r="10" spans="1:20" x14ac:dyDescent="0.25">
      <c r="A10" t="s">
        <v>22</v>
      </c>
      <c r="B10" t="s">
        <v>5</v>
      </c>
      <c r="C10" t="s">
        <v>6</v>
      </c>
      <c r="D10" t="s">
        <v>2</v>
      </c>
      <c r="E10">
        <v>200</v>
      </c>
      <c r="F10" s="5"/>
      <c r="H10" t="s">
        <v>179</v>
      </c>
      <c r="I10" t="s">
        <v>2</v>
      </c>
      <c r="J10" s="5"/>
      <c r="K10" s="5"/>
      <c r="L10" s="5"/>
      <c r="M10" s="5">
        <v>1536.68</v>
      </c>
      <c r="N10" s="5"/>
      <c r="O10" s="5"/>
      <c r="P10" s="5"/>
      <c r="Q10" s="5"/>
      <c r="R10" s="5"/>
      <c r="S10" s="5"/>
      <c r="T10" s="5"/>
    </row>
    <row r="11" spans="1:20" x14ac:dyDescent="0.25">
      <c r="A11" t="s">
        <v>4</v>
      </c>
      <c r="B11" t="s">
        <v>5</v>
      </c>
      <c r="C11" t="s">
        <v>6</v>
      </c>
      <c r="D11" t="s">
        <v>2</v>
      </c>
      <c r="E11" s="5">
        <v>100</v>
      </c>
      <c r="F11" s="5"/>
      <c r="H11" t="s">
        <v>17</v>
      </c>
      <c r="I11" t="s">
        <v>2</v>
      </c>
      <c r="J11" s="5"/>
      <c r="K11" s="5"/>
      <c r="L11" s="5"/>
      <c r="M11" s="5"/>
      <c r="N11" s="5"/>
      <c r="O11" s="5">
        <v>577.5</v>
      </c>
      <c r="P11" s="5"/>
      <c r="Q11" s="5"/>
      <c r="R11" s="5"/>
      <c r="S11" s="5"/>
      <c r="T11" s="5"/>
    </row>
    <row r="12" spans="1:20" x14ac:dyDescent="0.25">
      <c r="A12" t="s">
        <v>23</v>
      </c>
      <c r="B12" t="s">
        <v>5</v>
      </c>
      <c r="C12" t="s">
        <v>6</v>
      </c>
      <c r="D12" t="s">
        <v>2</v>
      </c>
      <c r="E12" s="5">
        <v>200</v>
      </c>
      <c r="F12" s="5"/>
      <c r="H12" t="s">
        <v>38</v>
      </c>
      <c r="I12" t="s">
        <v>18</v>
      </c>
      <c r="J12" s="5"/>
      <c r="K12" s="5"/>
      <c r="L12" s="5"/>
      <c r="M12" s="5"/>
      <c r="N12" s="5">
        <v>705.89</v>
      </c>
      <c r="O12" s="5"/>
      <c r="P12" s="5"/>
      <c r="Q12" s="5"/>
      <c r="R12" s="5"/>
      <c r="S12" s="5"/>
      <c r="T12" s="5"/>
    </row>
    <row r="13" spans="1:20" x14ac:dyDescent="0.25">
      <c r="A13" t="s">
        <v>24</v>
      </c>
      <c r="B13" t="s">
        <v>5</v>
      </c>
      <c r="C13" t="s">
        <v>6</v>
      </c>
      <c r="D13" t="s">
        <v>2</v>
      </c>
      <c r="E13" s="5">
        <v>100</v>
      </c>
      <c r="F13" s="5"/>
      <c r="H13" t="s">
        <v>195</v>
      </c>
      <c r="I13" t="s">
        <v>2</v>
      </c>
      <c r="J13" s="5"/>
      <c r="K13" s="5"/>
      <c r="L13" s="5"/>
      <c r="M13" s="5"/>
      <c r="N13" s="5"/>
      <c r="O13" s="5"/>
      <c r="P13" s="5">
        <v>252</v>
      </c>
      <c r="Q13" s="5"/>
      <c r="R13" s="5"/>
      <c r="S13" s="5"/>
      <c r="T13" s="5"/>
    </row>
    <row r="14" spans="1:20" x14ac:dyDescent="0.25">
      <c r="A14" t="s">
        <v>25</v>
      </c>
      <c r="B14" t="s">
        <v>5</v>
      </c>
      <c r="C14" t="s">
        <v>6</v>
      </c>
      <c r="D14" t="s">
        <v>2</v>
      </c>
      <c r="E14" s="5">
        <v>100</v>
      </c>
      <c r="F14" s="5"/>
      <c r="H14" t="s">
        <v>196</v>
      </c>
      <c r="I14" t="s">
        <v>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466.98</v>
      </c>
    </row>
    <row r="15" spans="1:20" x14ac:dyDescent="0.25">
      <c r="A15" t="s">
        <v>26</v>
      </c>
      <c r="B15" t="s">
        <v>5</v>
      </c>
      <c r="C15" t="s">
        <v>6</v>
      </c>
      <c r="D15" t="s">
        <v>2</v>
      </c>
      <c r="E15" s="5">
        <v>250</v>
      </c>
      <c r="F15" s="5"/>
      <c r="H15" t="s">
        <v>197</v>
      </c>
      <c r="I15" t="s">
        <v>2</v>
      </c>
      <c r="J15" s="5"/>
      <c r="K15" s="5"/>
      <c r="L15" s="5"/>
      <c r="M15" s="5"/>
      <c r="N15" s="5"/>
      <c r="O15" s="5"/>
      <c r="P15" s="5">
        <v>240</v>
      </c>
      <c r="Q15" s="5"/>
      <c r="R15" s="5"/>
      <c r="S15" s="5"/>
      <c r="T15" s="5"/>
    </row>
    <row r="16" spans="1:20" x14ac:dyDescent="0.25">
      <c r="A16" t="s">
        <v>27</v>
      </c>
      <c r="B16" t="s">
        <v>5</v>
      </c>
      <c r="C16" t="s">
        <v>6</v>
      </c>
      <c r="D16" t="s">
        <v>2</v>
      </c>
      <c r="E16" s="5">
        <v>500</v>
      </c>
      <c r="F16" s="5"/>
      <c r="H16" t="s">
        <v>198</v>
      </c>
      <c r="I16" t="s"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29</v>
      </c>
    </row>
    <row r="17" spans="1:20" x14ac:dyDescent="0.25">
      <c r="A17" t="s">
        <v>28</v>
      </c>
      <c r="B17" t="s">
        <v>5</v>
      </c>
      <c r="C17" t="s">
        <v>6</v>
      </c>
      <c r="D17" t="s">
        <v>2</v>
      </c>
      <c r="E17" s="5">
        <v>500</v>
      </c>
      <c r="F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t="s">
        <v>29</v>
      </c>
      <c r="B18" t="s">
        <v>5</v>
      </c>
      <c r="C18" t="s">
        <v>6</v>
      </c>
      <c r="D18" t="s">
        <v>2</v>
      </c>
      <c r="E18" s="5">
        <v>300</v>
      </c>
      <c r="F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t="s">
        <v>30</v>
      </c>
      <c r="B19" t="s">
        <v>5</v>
      </c>
      <c r="C19" t="s">
        <v>6</v>
      </c>
      <c r="D19" t="s">
        <v>2</v>
      </c>
      <c r="E19" s="5">
        <v>100</v>
      </c>
      <c r="F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t="s">
        <v>31</v>
      </c>
      <c r="B20" t="s">
        <v>5</v>
      </c>
      <c r="C20" t="s">
        <v>6</v>
      </c>
      <c r="D20" t="s">
        <v>2</v>
      </c>
      <c r="E20" s="5">
        <v>500</v>
      </c>
      <c r="F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t="s">
        <v>11</v>
      </c>
      <c r="B21" t="s">
        <v>5</v>
      </c>
      <c r="C21" t="s">
        <v>6</v>
      </c>
      <c r="D21" t="s">
        <v>2</v>
      </c>
      <c r="E21" s="5">
        <v>200</v>
      </c>
      <c r="F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t="s">
        <v>12</v>
      </c>
      <c r="B22" t="s">
        <v>5</v>
      </c>
      <c r="C22" t="s">
        <v>6</v>
      </c>
      <c r="D22" t="s">
        <v>2</v>
      </c>
      <c r="E22" s="5">
        <v>200</v>
      </c>
      <c r="F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5">
      <c r="A23" t="s">
        <v>32</v>
      </c>
      <c r="B23" t="s">
        <v>5</v>
      </c>
      <c r="C23" t="s">
        <v>6</v>
      </c>
      <c r="D23" t="s">
        <v>2</v>
      </c>
      <c r="E23" s="5">
        <v>250</v>
      </c>
      <c r="F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5">
      <c r="A24" t="s">
        <v>33</v>
      </c>
      <c r="B24" t="s">
        <v>5</v>
      </c>
      <c r="C24" t="s">
        <v>6</v>
      </c>
      <c r="D24" t="s">
        <v>2</v>
      </c>
      <c r="E24" s="5">
        <v>250</v>
      </c>
      <c r="F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t="s">
        <v>38</v>
      </c>
      <c r="B25" t="s">
        <v>5</v>
      </c>
      <c r="C25" t="s">
        <v>10</v>
      </c>
      <c r="D25" t="s">
        <v>18</v>
      </c>
      <c r="E25" s="5">
        <v>705.89</v>
      </c>
      <c r="F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5">
      <c r="A26" s="77" t="s">
        <v>524</v>
      </c>
      <c r="B26" s="78"/>
      <c r="C26" s="78"/>
      <c r="D26" s="78"/>
      <c r="E26" s="16">
        <f>SUM(E9:E25)</f>
        <v>5455.89</v>
      </c>
      <c r="F26" s="16">
        <f>SUM(F9:F25)</f>
        <v>0</v>
      </c>
      <c r="H26" s="78" t="s">
        <v>524</v>
      </c>
      <c r="I26" s="78"/>
      <c r="J26" s="16">
        <f t="shared" ref="J26:T26" si="0">SUM(J9:J25)</f>
        <v>0</v>
      </c>
      <c r="K26" s="16">
        <f t="shared" si="0"/>
        <v>0</v>
      </c>
      <c r="L26" s="16">
        <f t="shared" si="0"/>
        <v>0</v>
      </c>
      <c r="M26" s="16">
        <f t="shared" si="0"/>
        <v>1536.68</v>
      </c>
      <c r="N26" s="16">
        <f t="shared" si="0"/>
        <v>2117.09</v>
      </c>
      <c r="O26" s="16">
        <f t="shared" si="0"/>
        <v>577.5</v>
      </c>
      <c r="P26" s="17">
        <f t="shared" si="0"/>
        <v>492</v>
      </c>
      <c r="Q26" s="17">
        <f t="shared" si="0"/>
        <v>0</v>
      </c>
      <c r="R26" s="17">
        <f t="shared" si="0"/>
        <v>0</v>
      </c>
      <c r="S26" s="17">
        <f t="shared" si="0"/>
        <v>0</v>
      </c>
      <c r="T26" s="18">
        <f t="shared" si="0"/>
        <v>495.98</v>
      </c>
    </row>
    <row r="27" spans="1:20" x14ac:dyDescent="0.25">
      <c r="A27" s="85" t="s">
        <v>172</v>
      </c>
      <c r="B27" s="86"/>
      <c r="C27" s="86"/>
      <c r="D27" s="86"/>
      <c r="E27" s="86"/>
      <c r="F27" s="19">
        <f>SUM(E26:F26)</f>
        <v>5455.89</v>
      </c>
      <c r="H27" s="86" t="s">
        <v>174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20">
        <f>SUM(J26:T26)</f>
        <v>5219.25</v>
      </c>
    </row>
    <row r="28" spans="1:20" x14ac:dyDescent="0.25">
      <c r="A28" s="2"/>
      <c r="T28" s="1"/>
    </row>
    <row r="29" spans="1:20" x14ac:dyDescent="0.25">
      <c r="A29" s="87" t="s">
        <v>529</v>
      </c>
      <c r="B29" s="88"/>
      <c r="C29" s="3"/>
      <c r="H29" s="88" t="s">
        <v>530</v>
      </c>
      <c r="I29" s="88"/>
      <c r="T29" s="1"/>
    </row>
    <row r="30" spans="1:20" x14ac:dyDescent="0.25">
      <c r="A30" s="2" t="s">
        <v>526</v>
      </c>
      <c r="B30" s="6">
        <f>F26</f>
        <v>0</v>
      </c>
      <c r="C30" s="6"/>
      <c r="H30" t="s">
        <v>533</v>
      </c>
      <c r="I30" s="25" t="s">
        <v>549</v>
      </c>
      <c r="T30" s="1"/>
    </row>
    <row r="31" spans="1:20" x14ac:dyDescent="0.25">
      <c r="A31" s="2" t="s">
        <v>527</v>
      </c>
      <c r="B31" s="6">
        <f>E26</f>
        <v>5455.89</v>
      </c>
      <c r="C31" s="6"/>
      <c r="H31" t="s">
        <v>526</v>
      </c>
      <c r="I31" s="5">
        <f>B30</f>
        <v>0</v>
      </c>
      <c r="T31" s="1"/>
    </row>
    <row r="32" spans="1:20" x14ac:dyDescent="0.25">
      <c r="A32" s="2" t="s">
        <v>172</v>
      </c>
      <c r="B32" s="6">
        <f>F27</f>
        <v>5455.89</v>
      </c>
      <c r="C32" s="6"/>
      <c r="F32" s="3"/>
      <c r="H32" t="s">
        <v>175</v>
      </c>
      <c r="I32" s="5">
        <v>0</v>
      </c>
      <c r="T32" s="1"/>
    </row>
    <row r="33" spans="1:20" x14ac:dyDescent="0.25">
      <c r="A33" s="2" t="s">
        <v>174</v>
      </c>
      <c r="B33" s="6">
        <f>T27</f>
        <v>5219.25</v>
      </c>
      <c r="C33" s="6"/>
      <c r="H33" t="s">
        <v>532</v>
      </c>
      <c r="I33" s="5">
        <f>I31-I32</f>
        <v>0</v>
      </c>
      <c r="T33" s="1"/>
    </row>
    <row r="34" spans="1:20" ht="15.75" thickBot="1" x14ac:dyDescent="0.3">
      <c r="A34" s="21" t="s">
        <v>528</v>
      </c>
      <c r="B34" s="22">
        <f>B32-B33</f>
        <v>236.64000000000033</v>
      </c>
      <c r="C34" s="54" t="s">
        <v>555</v>
      </c>
      <c r="D34" s="23"/>
      <c r="E34" s="23"/>
      <c r="F34" s="23"/>
      <c r="G34" s="23"/>
      <c r="H34" s="23" t="s">
        <v>531</v>
      </c>
      <c r="I34" s="26">
        <f>IF(I33&gt;6000,3000,I33/2)</f>
        <v>0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</row>
  </sheetData>
  <mergeCells count="11">
    <mergeCell ref="A27:E27"/>
    <mergeCell ref="H27:S27"/>
    <mergeCell ref="A29:B29"/>
    <mergeCell ref="H29:I29"/>
    <mergeCell ref="A6:E6"/>
    <mergeCell ref="H6:T6"/>
    <mergeCell ref="E7:F7"/>
    <mergeCell ref="J7:O7"/>
    <mergeCell ref="P7:T7"/>
    <mergeCell ref="A26:D26"/>
    <mergeCell ref="H26:I26"/>
  </mergeCells>
  <conditionalFormatting sqref="B34">
    <cfRule type="cellIs" dxfId="65" priority="5" operator="lessThan">
      <formula>0</formula>
    </cfRule>
    <cfRule type="cellIs" dxfId="64" priority="6" operator="greaterThan">
      <formula>0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7535-6E0F-40E7-A1F3-DCA56AF29623}">
  <sheetPr codeName="Sheet12"/>
  <dimension ref="A1:T91"/>
  <sheetViews>
    <sheetView topLeftCell="B69" workbookViewId="0">
      <selection activeCell="H105" sqref="H105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283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284</v>
      </c>
      <c r="T4" s="1"/>
    </row>
    <row r="5" spans="1:20" x14ac:dyDescent="0.25">
      <c r="A5" s="2" t="s">
        <v>536</v>
      </c>
      <c r="B5" t="s">
        <v>388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482</v>
      </c>
      <c r="B9" t="s">
        <v>483</v>
      </c>
      <c r="C9" t="s">
        <v>6</v>
      </c>
      <c r="D9" t="s">
        <v>2</v>
      </c>
      <c r="E9" s="5">
        <v>1500</v>
      </c>
      <c r="F9" s="5"/>
      <c r="H9" t="s">
        <v>169</v>
      </c>
      <c r="I9" t="s">
        <v>2</v>
      </c>
      <c r="J9" s="5"/>
      <c r="K9" s="5"/>
      <c r="L9" s="5"/>
      <c r="M9" s="5"/>
      <c r="N9" s="5">
        <v>522.48</v>
      </c>
      <c r="O9" s="5"/>
      <c r="P9" s="5"/>
      <c r="Q9" s="5"/>
      <c r="R9" s="5"/>
      <c r="S9" s="5"/>
      <c r="T9" s="5"/>
    </row>
    <row r="10" spans="1:20" x14ac:dyDescent="0.25">
      <c r="A10" t="s">
        <v>484</v>
      </c>
      <c r="B10" t="s">
        <v>483</v>
      </c>
      <c r="C10" t="s">
        <v>37</v>
      </c>
      <c r="D10" t="s">
        <v>2</v>
      </c>
      <c r="F10" s="5">
        <v>2157.86</v>
      </c>
      <c r="H10" t="s">
        <v>169</v>
      </c>
      <c r="I10" t="s">
        <v>2</v>
      </c>
      <c r="J10" s="5"/>
      <c r="K10" s="5"/>
      <c r="L10" s="5"/>
      <c r="M10" s="5"/>
      <c r="N10" s="5">
        <v>933.1</v>
      </c>
      <c r="O10" s="5"/>
      <c r="P10" s="5"/>
      <c r="Q10" s="5"/>
      <c r="R10" s="5"/>
      <c r="S10" s="5"/>
      <c r="T10" s="5"/>
    </row>
    <row r="11" spans="1:20" x14ac:dyDescent="0.25">
      <c r="E11" s="5"/>
      <c r="F11" s="5"/>
      <c r="H11" t="s">
        <v>485</v>
      </c>
      <c r="I11" t="s">
        <v>2</v>
      </c>
      <c r="J11" s="5"/>
      <c r="K11" s="5"/>
      <c r="L11" s="5"/>
      <c r="M11" s="5"/>
      <c r="N11" s="5"/>
      <c r="O11" s="5"/>
      <c r="P11" s="5"/>
      <c r="Q11" s="5">
        <v>59.33</v>
      </c>
      <c r="R11" s="5"/>
      <c r="S11" s="5"/>
      <c r="T11" s="5"/>
    </row>
    <row r="12" spans="1:20" x14ac:dyDescent="0.25">
      <c r="E12" s="5"/>
      <c r="F12" s="5"/>
      <c r="H12" t="s">
        <v>697</v>
      </c>
      <c r="I12" t="s">
        <v>2</v>
      </c>
      <c r="J12" s="5"/>
      <c r="K12" s="5"/>
      <c r="L12" s="5"/>
      <c r="M12" s="5"/>
      <c r="N12" s="5"/>
      <c r="O12" s="5"/>
      <c r="P12" s="5"/>
      <c r="Q12" s="5">
        <v>330.28</v>
      </c>
      <c r="R12" s="5"/>
      <c r="S12" s="5"/>
      <c r="T12" s="5"/>
    </row>
    <row r="13" spans="1:20" x14ac:dyDescent="0.25">
      <c r="E13" s="5"/>
      <c r="F13" s="5"/>
      <c r="H13" t="s">
        <v>487</v>
      </c>
      <c r="I13" t="s">
        <v>2</v>
      </c>
      <c r="J13" s="5"/>
      <c r="K13" s="5"/>
      <c r="L13" s="5"/>
      <c r="M13" s="5"/>
      <c r="N13" s="5"/>
      <c r="O13" s="5"/>
      <c r="P13" s="5"/>
      <c r="Q13" s="5">
        <v>191.18</v>
      </c>
      <c r="R13" s="5"/>
      <c r="S13" s="5"/>
      <c r="T13" s="5"/>
    </row>
    <row r="14" spans="1:20" x14ac:dyDescent="0.25">
      <c r="E14" s="5"/>
      <c r="F14" s="5"/>
      <c r="H14" t="s">
        <v>487</v>
      </c>
      <c r="I14" t="s">
        <v>2</v>
      </c>
      <c r="J14" s="5"/>
      <c r="K14" s="5"/>
      <c r="L14" s="5"/>
      <c r="M14" s="5"/>
      <c r="N14" s="5"/>
      <c r="O14" s="5"/>
      <c r="P14" s="5"/>
      <c r="Q14" s="5">
        <v>54.01</v>
      </c>
      <c r="R14" s="5"/>
      <c r="S14" s="5"/>
      <c r="T14" s="5"/>
    </row>
    <row r="15" spans="1:20" x14ac:dyDescent="0.25">
      <c r="E15" s="5"/>
      <c r="F15" s="5"/>
      <c r="H15" t="s">
        <v>488</v>
      </c>
      <c r="I15" t="s">
        <v>2</v>
      </c>
      <c r="J15" s="5"/>
      <c r="K15" s="5"/>
      <c r="L15" s="5"/>
      <c r="M15" s="5"/>
      <c r="N15" s="5"/>
      <c r="O15" s="5"/>
      <c r="P15" s="5"/>
      <c r="Q15" s="5">
        <v>100</v>
      </c>
      <c r="R15" s="5"/>
      <c r="S15" s="5"/>
      <c r="T15" s="5"/>
    </row>
    <row r="16" spans="1:20" x14ac:dyDescent="0.25">
      <c r="E16" s="5"/>
      <c r="F16" s="5"/>
      <c r="H16" t="s">
        <v>320</v>
      </c>
      <c r="I16" t="s">
        <v>2</v>
      </c>
      <c r="J16" s="5"/>
      <c r="K16" s="5"/>
      <c r="L16" s="5"/>
      <c r="M16" s="5"/>
      <c r="N16" s="5"/>
      <c r="O16" s="5"/>
      <c r="P16" s="5"/>
      <c r="Q16" s="5">
        <v>202</v>
      </c>
      <c r="R16" s="5"/>
      <c r="S16" s="5"/>
      <c r="T16" s="5"/>
    </row>
    <row r="17" spans="1:20" x14ac:dyDescent="0.25">
      <c r="E17" s="5"/>
      <c r="F17" s="5"/>
      <c r="H17" t="s">
        <v>488</v>
      </c>
      <c r="I17" t="s">
        <v>2</v>
      </c>
      <c r="J17" s="5"/>
      <c r="K17" s="5"/>
      <c r="L17" s="5"/>
      <c r="M17" s="5"/>
      <c r="N17" s="5"/>
      <c r="O17" s="5"/>
      <c r="P17" s="5"/>
      <c r="Q17" s="5">
        <v>108.63</v>
      </c>
      <c r="R17" s="5"/>
      <c r="S17" s="5"/>
      <c r="T17" s="5"/>
    </row>
    <row r="18" spans="1:20" x14ac:dyDescent="0.25">
      <c r="E18" s="5"/>
      <c r="F18" s="5"/>
      <c r="H18" t="s">
        <v>487</v>
      </c>
      <c r="I18" t="s">
        <v>2</v>
      </c>
      <c r="J18" s="5"/>
      <c r="K18" s="5"/>
      <c r="L18" s="5"/>
      <c r="M18" s="5"/>
      <c r="N18" s="5"/>
      <c r="O18" s="5"/>
      <c r="P18" s="5"/>
      <c r="Q18" s="5">
        <v>72</v>
      </c>
      <c r="R18" s="5"/>
      <c r="S18" s="5"/>
      <c r="T18" s="5"/>
    </row>
    <row r="19" spans="1:20" x14ac:dyDescent="0.25">
      <c r="E19" s="5"/>
      <c r="F19" s="5"/>
      <c r="H19" t="s">
        <v>487</v>
      </c>
      <c r="I19" t="s">
        <v>2</v>
      </c>
      <c r="J19" s="5"/>
      <c r="K19" s="5"/>
      <c r="L19" s="5"/>
      <c r="M19" s="5"/>
      <c r="N19" s="5"/>
      <c r="O19" s="5"/>
      <c r="P19" s="5"/>
      <c r="Q19" s="5">
        <v>180</v>
      </c>
      <c r="R19" s="5"/>
      <c r="S19" s="5"/>
      <c r="T19" s="5"/>
    </row>
    <row r="20" spans="1:20" x14ac:dyDescent="0.25">
      <c r="E20" s="5"/>
      <c r="F20" s="5"/>
      <c r="H20" t="s">
        <v>487</v>
      </c>
      <c r="I20" t="s">
        <v>2</v>
      </c>
      <c r="J20" s="5"/>
      <c r="K20" s="5"/>
      <c r="L20" s="5"/>
      <c r="M20" s="5"/>
      <c r="N20" s="5"/>
      <c r="O20" s="5"/>
      <c r="P20" s="5"/>
      <c r="Q20" s="5">
        <v>88.29</v>
      </c>
      <c r="R20" s="5"/>
      <c r="S20" s="5"/>
      <c r="T20" s="5"/>
    </row>
    <row r="21" spans="1:20" x14ac:dyDescent="0.25">
      <c r="E21" s="5"/>
      <c r="F21" s="5"/>
      <c r="H21" t="s">
        <v>253</v>
      </c>
      <c r="I21" t="s">
        <v>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37.549999999999997</v>
      </c>
    </row>
    <row r="22" spans="1:20" x14ac:dyDescent="0.25">
      <c r="E22" s="5"/>
      <c r="F22" s="5"/>
      <c r="H22" t="s">
        <v>489</v>
      </c>
      <c r="I22" t="s">
        <v>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v>57.01</v>
      </c>
    </row>
    <row r="23" spans="1:20" x14ac:dyDescent="0.25">
      <c r="E23" s="5"/>
      <c r="F23" s="5"/>
      <c r="H23" t="s">
        <v>490</v>
      </c>
      <c r="I23" t="s">
        <v>2</v>
      </c>
      <c r="J23" s="5"/>
      <c r="K23" s="5"/>
      <c r="L23" s="5"/>
      <c r="M23" s="5"/>
      <c r="N23" s="5"/>
      <c r="O23" s="5"/>
      <c r="P23" s="5"/>
      <c r="Q23" s="5">
        <v>250</v>
      </c>
      <c r="R23" s="5"/>
      <c r="S23" s="5"/>
      <c r="T23" s="5"/>
    </row>
    <row r="24" spans="1:20" x14ac:dyDescent="0.25">
      <c r="E24" s="5"/>
      <c r="F24" s="5"/>
      <c r="H24" t="s">
        <v>487</v>
      </c>
      <c r="I24" t="s">
        <v>2</v>
      </c>
      <c r="J24" s="5"/>
      <c r="K24" s="5"/>
      <c r="L24" s="5"/>
      <c r="M24" s="5"/>
      <c r="N24" s="5"/>
      <c r="O24" s="5"/>
      <c r="P24" s="5"/>
      <c r="Q24" s="5">
        <v>72</v>
      </c>
      <c r="R24" s="5"/>
      <c r="S24" s="5"/>
      <c r="T24" s="5"/>
    </row>
    <row r="25" spans="1:20" x14ac:dyDescent="0.25">
      <c r="E25" s="5"/>
      <c r="F25" s="5"/>
      <c r="H25" t="s">
        <v>491</v>
      </c>
      <c r="I25" t="s">
        <v>2</v>
      </c>
      <c r="J25" s="5"/>
      <c r="K25" s="5"/>
      <c r="L25" s="5"/>
      <c r="M25" s="5"/>
      <c r="N25" s="5"/>
      <c r="O25" s="5"/>
      <c r="P25" s="5"/>
      <c r="Q25" s="5">
        <v>400</v>
      </c>
      <c r="R25" s="5"/>
      <c r="S25" s="5"/>
      <c r="T25" s="5"/>
    </row>
    <row r="26" spans="1:20" x14ac:dyDescent="0.25">
      <c r="A26" s="77" t="s">
        <v>524</v>
      </c>
      <c r="B26" s="78"/>
      <c r="C26" s="78"/>
      <c r="D26" s="78"/>
      <c r="E26" s="16">
        <f>SUM(E9:E10)</f>
        <v>1500</v>
      </c>
      <c r="F26" s="16">
        <f>SUM(F9:F10)</f>
        <v>2157.86</v>
      </c>
      <c r="H26" s="78" t="s">
        <v>524</v>
      </c>
      <c r="I26" s="78"/>
      <c r="J26" s="16">
        <f t="shared" ref="J26:T26" si="0">SUM(J9:J25)</f>
        <v>0</v>
      </c>
      <c r="K26" s="16">
        <f t="shared" si="0"/>
        <v>0</v>
      </c>
      <c r="L26" s="16">
        <f t="shared" si="0"/>
        <v>0</v>
      </c>
      <c r="M26" s="16">
        <f t="shared" si="0"/>
        <v>0</v>
      </c>
      <c r="N26" s="16">
        <f t="shared" si="0"/>
        <v>1455.58</v>
      </c>
      <c r="O26" s="16">
        <f t="shared" si="0"/>
        <v>0</v>
      </c>
      <c r="P26" s="17">
        <f t="shared" si="0"/>
        <v>0</v>
      </c>
      <c r="Q26" s="17">
        <f t="shared" si="0"/>
        <v>2107.7199999999998</v>
      </c>
      <c r="R26" s="17">
        <f t="shared" si="0"/>
        <v>0</v>
      </c>
      <c r="S26" s="17">
        <f t="shared" si="0"/>
        <v>0</v>
      </c>
      <c r="T26" s="18">
        <f t="shared" si="0"/>
        <v>94.56</v>
      </c>
    </row>
    <row r="27" spans="1:20" x14ac:dyDescent="0.25">
      <c r="A27" s="85" t="s">
        <v>172</v>
      </c>
      <c r="B27" s="86"/>
      <c r="C27" s="86"/>
      <c r="D27" s="86"/>
      <c r="E27" s="86"/>
      <c r="F27" s="19">
        <f>SUM(E26:F26)</f>
        <v>3657.86</v>
      </c>
      <c r="H27" s="86" t="s">
        <v>174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20">
        <f>SUM(J26:T26)</f>
        <v>3657.8599999999997</v>
      </c>
    </row>
    <row r="28" spans="1:20" x14ac:dyDescent="0.25">
      <c r="A28" s="2"/>
      <c r="T28" s="1"/>
    </row>
    <row r="29" spans="1:20" x14ac:dyDescent="0.25">
      <c r="A29" s="87" t="s">
        <v>529</v>
      </c>
      <c r="B29" s="88"/>
      <c r="C29" s="3"/>
      <c r="H29" s="88" t="s">
        <v>530</v>
      </c>
      <c r="I29" s="88"/>
      <c r="T29" s="1"/>
    </row>
    <row r="30" spans="1:20" x14ac:dyDescent="0.25">
      <c r="A30" s="2" t="s">
        <v>526</v>
      </c>
      <c r="B30" s="6">
        <f>F26</f>
        <v>2157.86</v>
      </c>
      <c r="C30" s="6"/>
      <c r="H30" t="s">
        <v>533</v>
      </c>
      <c r="I30" s="25" t="s">
        <v>173</v>
      </c>
      <c r="T30" s="1"/>
    </row>
    <row r="31" spans="1:20" x14ac:dyDescent="0.25">
      <c r="A31" s="2" t="s">
        <v>527</v>
      </c>
      <c r="B31" s="6">
        <f>E26</f>
        <v>1500</v>
      </c>
      <c r="C31" s="6"/>
      <c r="H31" t="s">
        <v>526</v>
      </c>
      <c r="I31" s="5">
        <f>B30</f>
        <v>2157.86</v>
      </c>
      <c r="T31" s="1"/>
    </row>
    <row r="32" spans="1:20" x14ac:dyDescent="0.25">
      <c r="A32" s="2" t="s">
        <v>172</v>
      </c>
      <c r="B32" s="6">
        <f>F27</f>
        <v>3657.86</v>
      </c>
      <c r="C32" s="6"/>
      <c r="F32" s="3"/>
      <c r="H32" t="s">
        <v>175</v>
      </c>
      <c r="I32" s="5">
        <v>0</v>
      </c>
      <c r="T32" s="1"/>
    </row>
    <row r="33" spans="1:20" x14ac:dyDescent="0.25">
      <c r="A33" s="2" t="s">
        <v>174</v>
      </c>
      <c r="B33" s="6">
        <f>T27</f>
        <v>3657.8599999999997</v>
      </c>
      <c r="C33" s="6"/>
      <c r="H33" t="s">
        <v>532</v>
      </c>
      <c r="I33" s="5">
        <f>I31-I32</f>
        <v>2157.86</v>
      </c>
      <c r="T33" s="1"/>
    </row>
    <row r="34" spans="1:20" ht="15.75" thickBot="1" x14ac:dyDescent="0.3">
      <c r="A34" s="21" t="s">
        <v>528</v>
      </c>
      <c r="B34" s="22">
        <f>B32-B33</f>
        <v>0</v>
      </c>
      <c r="C34" s="22"/>
      <c r="D34" s="23"/>
      <c r="E34" s="23"/>
      <c r="F34" s="23"/>
      <c r="G34" s="23"/>
      <c r="H34" s="23" t="s">
        <v>531</v>
      </c>
      <c r="I34" s="26">
        <f>IF(I33&gt;6000,3000,I33/2)</f>
        <v>1078.93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</row>
    <row r="35" spans="1:20" ht="15.75" thickBot="1" x14ac:dyDescent="0.3"/>
    <row r="36" spans="1:20" x14ac:dyDescent="0.25">
      <c r="A36" s="7" t="s">
        <v>159</v>
      </c>
      <c r="B36" s="8" t="s">
        <v>283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9"/>
    </row>
    <row r="37" spans="1:20" x14ac:dyDescent="0.25">
      <c r="A37" s="2" t="s">
        <v>535</v>
      </c>
      <c r="B37" t="s">
        <v>285</v>
      </c>
      <c r="T37" s="1"/>
    </row>
    <row r="38" spans="1:20" x14ac:dyDescent="0.25">
      <c r="A38" s="2" t="s">
        <v>536</v>
      </c>
      <c r="B38" t="s">
        <v>389</v>
      </c>
      <c r="T38" s="1"/>
    </row>
    <row r="39" spans="1:20" x14ac:dyDescent="0.25">
      <c r="A39" s="79" t="s">
        <v>517</v>
      </c>
      <c r="B39" s="80"/>
      <c r="C39" s="80"/>
      <c r="D39" s="80"/>
      <c r="E39" s="80"/>
      <c r="F39" s="10"/>
      <c r="G39" s="3"/>
      <c r="H39" s="80" t="s">
        <v>521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/>
    </row>
    <row r="40" spans="1:20" x14ac:dyDescent="0.25">
      <c r="A40" s="11"/>
      <c r="B40" s="12"/>
      <c r="C40" s="12"/>
      <c r="D40" s="12"/>
      <c r="E40" s="80" t="s">
        <v>1</v>
      </c>
      <c r="F40" s="80"/>
      <c r="G40" s="3"/>
      <c r="H40" s="12"/>
      <c r="I40" s="12"/>
      <c r="J40" s="82" t="s">
        <v>522</v>
      </c>
      <c r="K40" s="82"/>
      <c r="L40" s="82"/>
      <c r="M40" s="82"/>
      <c r="N40" s="82"/>
      <c r="O40" s="82"/>
      <c r="P40" s="83" t="s">
        <v>523</v>
      </c>
      <c r="Q40" s="83"/>
      <c r="R40" s="83"/>
      <c r="S40" s="83"/>
      <c r="T40" s="84"/>
    </row>
    <row r="41" spans="1:20" x14ac:dyDescent="0.25">
      <c r="A41" s="13" t="s">
        <v>163</v>
      </c>
      <c r="B41" s="13" t="s">
        <v>0</v>
      </c>
      <c r="C41" s="13" t="s">
        <v>3</v>
      </c>
      <c r="D41" s="13" t="s">
        <v>2</v>
      </c>
      <c r="E41" s="13" t="s">
        <v>534</v>
      </c>
      <c r="F41" s="13" t="s">
        <v>171</v>
      </c>
      <c r="G41" s="4"/>
      <c r="H41" s="13" t="s">
        <v>518</v>
      </c>
      <c r="I41" s="13" t="s">
        <v>2</v>
      </c>
      <c r="J41" s="14" t="s">
        <v>165</v>
      </c>
      <c r="K41" s="14" t="s">
        <v>166</v>
      </c>
      <c r="L41" s="14" t="s">
        <v>167</v>
      </c>
      <c r="M41" s="14" t="s">
        <v>168</v>
      </c>
      <c r="N41" s="14" t="s">
        <v>161</v>
      </c>
      <c r="O41" s="14" t="s">
        <v>525</v>
      </c>
      <c r="P41" s="15" t="s">
        <v>162</v>
      </c>
      <c r="Q41" s="15" t="s">
        <v>519</v>
      </c>
      <c r="R41" s="15" t="s">
        <v>520</v>
      </c>
      <c r="S41" s="15" t="s">
        <v>164</v>
      </c>
      <c r="T41" s="15" t="s">
        <v>537</v>
      </c>
    </row>
    <row r="42" spans="1:20" x14ac:dyDescent="0.25">
      <c r="A42" t="s">
        <v>479</v>
      </c>
      <c r="B42" t="s">
        <v>101</v>
      </c>
      <c r="C42" t="s">
        <v>10</v>
      </c>
      <c r="D42" t="s">
        <v>2</v>
      </c>
      <c r="E42" s="5">
        <v>500</v>
      </c>
      <c r="F42" s="5"/>
      <c r="H42" t="s">
        <v>169</v>
      </c>
      <c r="I42" t="s">
        <v>2</v>
      </c>
      <c r="J42" s="5"/>
      <c r="K42" s="5"/>
      <c r="L42" s="5"/>
      <c r="M42" s="5"/>
      <c r="N42" s="5">
        <v>389.51</v>
      </c>
      <c r="O42" s="5"/>
      <c r="P42" s="5"/>
      <c r="Q42" s="5"/>
      <c r="R42" s="5"/>
      <c r="S42" s="5"/>
      <c r="T42" s="5"/>
    </row>
    <row r="43" spans="1:20" x14ac:dyDescent="0.25">
      <c r="A43" t="s">
        <v>319</v>
      </c>
      <c r="B43" t="s">
        <v>318</v>
      </c>
      <c r="C43" t="s">
        <v>6</v>
      </c>
      <c r="D43" t="s">
        <v>2</v>
      </c>
      <c r="E43" s="5">
        <v>400</v>
      </c>
      <c r="F43" s="5"/>
      <c r="H43" t="s">
        <v>169</v>
      </c>
      <c r="I43" t="s">
        <v>2</v>
      </c>
      <c r="J43" s="5"/>
      <c r="K43" s="5"/>
      <c r="L43" s="5"/>
      <c r="M43" s="5"/>
      <c r="N43" s="5">
        <v>2677.5</v>
      </c>
      <c r="O43" s="5"/>
      <c r="P43" s="5"/>
      <c r="Q43" s="5"/>
      <c r="R43" s="5"/>
      <c r="S43" s="5"/>
      <c r="T43" s="5"/>
    </row>
    <row r="44" spans="1:20" x14ac:dyDescent="0.25">
      <c r="A44" t="s">
        <v>480</v>
      </c>
      <c r="B44" t="s">
        <v>318</v>
      </c>
      <c r="C44" t="s">
        <v>37</v>
      </c>
      <c r="D44" t="s">
        <v>2</v>
      </c>
      <c r="E44" s="5"/>
      <c r="F44" s="5">
        <v>5327.76</v>
      </c>
      <c r="H44" t="s">
        <v>320</v>
      </c>
      <c r="I44" t="s">
        <v>2</v>
      </c>
      <c r="J44" s="5"/>
      <c r="K44" s="5"/>
      <c r="L44" s="5"/>
      <c r="M44" s="5"/>
      <c r="N44" s="5"/>
      <c r="O44" s="5"/>
      <c r="P44" s="5"/>
      <c r="Q44" s="5">
        <v>85.73</v>
      </c>
      <c r="R44" s="5"/>
      <c r="S44" s="5"/>
      <c r="T44" s="5"/>
    </row>
    <row r="45" spans="1:20" x14ac:dyDescent="0.25">
      <c r="E45" s="5"/>
      <c r="F45" s="5"/>
      <c r="H45" t="s">
        <v>253</v>
      </c>
      <c r="I45" t="s">
        <v>2</v>
      </c>
      <c r="J45" s="5"/>
      <c r="K45" s="5"/>
      <c r="L45" s="5"/>
      <c r="M45" s="5"/>
      <c r="N45" s="5"/>
      <c r="O45" s="5"/>
      <c r="P45" s="5"/>
      <c r="Q45" s="5">
        <v>213.07</v>
      </c>
      <c r="R45" s="5"/>
      <c r="S45" s="5"/>
      <c r="T45" s="5"/>
    </row>
    <row r="46" spans="1:20" x14ac:dyDescent="0.25">
      <c r="E46" s="5"/>
      <c r="F46" s="5"/>
      <c r="H46" t="s">
        <v>492</v>
      </c>
      <c r="I46" t="s">
        <v>2</v>
      </c>
      <c r="J46" s="5"/>
      <c r="K46" s="5"/>
      <c r="L46" s="5"/>
      <c r="M46" s="5"/>
      <c r="N46" s="5"/>
      <c r="O46" s="5"/>
      <c r="P46" s="5"/>
      <c r="Q46" s="5">
        <v>52.98</v>
      </c>
      <c r="R46" s="5"/>
      <c r="S46" s="5"/>
      <c r="T46" s="5"/>
    </row>
    <row r="47" spans="1:20" x14ac:dyDescent="0.25">
      <c r="E47" s="5"/>
      <c r="F47" s="5"/>
      <c r="H47" t="s">
        <v>253</v>
      </c>
      <c r="I47" t="s">
        <v>2</v>
      </c>
      <c r="J47" s="5"/>
      <c r="K47" s="5"/>
      <c r="L47" s="5"/>
      <c r="M47" s="5"/>
      <c r="N47" s="5"/>
      <c r="O47" s="5"/>
      <c r="P47" s="5"/>
      <c r="Q47" s="5">
        <v>104.79</v>
      </c>
      <c r="R47" s="5"/>
      <c r="S47" s="5"/>
      <c r="T47" s="5"/>
    </row>
    <row r="48" spans="1:20" x14ac:dyDescent="0.25">
      <c r="E48" s="5"/>
      <c r="F48" s="5"/>
      <c r="H48" t="s">
        <v>493</v>
      </c>
      <c r="I48" t="s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315</v>
      </c>
    </row>
    <row r="49" spans="5:20" x14ac:dyDescent="0.25">
      <c r="E49" s="5"/>
      <c r="F49" s="5"/>
      <c r="H49" t="s">
        <v>494</v>
      </c>
      <c r="I49" t="s">
        <v>2</v>
      </c>
      <c r="J49" s="5"/>
      <c r="K49" s="5"/>
      <c r="L49" s="5"/>
      <c r="M49" s="5"/>
      <c r="N49" s="5"/>
      <c r="O49" s="5"/>
      <c r="P49" s="5"/>
      <c r="Q49" s="5">
        <v>102.32</v>
      </c>
      <c r="R49" s="5"/>
      <c r="S49" s="5"/>
      <c r="T49" s="5"/>
    </row>
    <row r="50" spans="5:20" x14ac:dyDescent="0.25">
      <c r="E50" s="5"/>
      <c r="F50" s="5"/>
      <c r="H50" t="s">
        <v>253</v>
      </c>
      <c r="I50" t="s">
        <v>2</v>
      </c>
      <c r="J50" s="5"/>
      <c r="K50" s="5"/>
      <c r="L50" s="5"/>
      <c r="M50" s="5"/>
      <c r="N50" s="5"/>
      <c r="O50" s="5"/>
      <c r="P50" s="5"/>
      <c r="Q50" s="5">
        <v>119.79</v>
      </c>
      <c r="R50" s="5"/>
      <c r="S50" s="5"/>
      <c r="T50" s="5"/>
    </row>
    <row r="51" spans="5:20" x14ac:dyDescent="0.25">
      <c r="E51" s="5"/>
      <c r="F51" s="5"/>
      <c r="H51" t="s">
        <v>253</v>
      </c>
      <c r="I51" t="s">
        <v>2</v>
      </c>
      <c r="J51" s="5"/>
      <c r="K51" s="5"/>
      <c r="L51" s="5"/>
      <c r="M51" s="5"/>
      <c r="N51" s="5"/>
      <c r="O51" s="5"/>
      <c r="P51" s="5"/>
      <c r="Q51" s="5">
        <v>94.15</v>
      </c>
      <c r="R51" s="5"/>
      <c r="S51" s="5"/>
      <c r="T51" s="5"/>
    </row>
    <row r="52" spans="5:20" x14ac:dyDescent="0.25">
      <c r="E52" s="5"/>
      <c r="F52" s="5"/>
      <c r="H52" t="s">
        <v>320</v>
      </c>
      <c r="I52" t="s">
        <v>2</v>
      </c>
      <c r="J52" s="5"/>
      <c r="K52" s="5"/>
      <c r="L52" s="5"/>
      <c r="M52" s="5"/>
      <c r="N52" s="5"/>
      <c r="O52" s="5"/>
      <c r="P52" s="5"/>
      <c r="Q52" s="5">
        <v>111.24</v>
      </c>
      <c r="R52" s="5"/>
      <c r="S52" s="5"/>
      <c r="T52" s="5"/>
    </row>
    <row r="53" spans="5:20" x14ac:dyDescent="0.25">
      <c r="E53" s="5"/>
      <c r="F53" s="5"/>
      <c r="H53" t="s">
        <v>697</v>
      </c>
      <c r="I53" t="s">
        <v>2</v>
      </c>
      <c r="J53" s="5"/>
      <c r="K53" s="5"/>
      <c r="L53" s="5"/>
      <c r="M53" s="5"/>
      <c r="N53" s="5"/>
      <c r="O53" s="5"/>
      <c r="P53" s="5"/>
      <c r="Q53" s="5">
        <v>330.28</v>
      </c>
      <c r="R53" s="5"/>
      <c r="S53" s="5"/>
      <c r="T53" s="5"/>
    </row>
    <row r="54" spans="5:20" x14ac:dyDescent="0.25">
      <c r="E54" s="5"/>
      <c r="F54" s="5"/>
      <c r="H54" t="s">
        <v>494</v>
      </c>
      <c r="I54" t="s">
        <v>2</v>
      </c>
      <c r="J54" s="5"/>
      <c r="K54" s="5"/>
      <c r="L54" s="5"/>
      <c r="M54" s="5"/>
      <c r="N54" s="5"/>
      <c r="O54" s="5"/>
      <c r="P54" s="5"/>
      <c r="Q54" s="5">
        <v>199.98</v>
      </c>
      <c r="R54" s="5"/>
      <c r="S54" s="5"/>
      <c r="T54" s="5"/>
    </row>
    <row r="55" spans="5:20" x14ac:dyDescent="0.25">
      <c r="E55" s="5"/>
      <c r="F55" s="5"/>
      <c r="H55" t="s">
        <v>494</v>
      </c>
      <c r="I55" t="s">
        <v>2</v>
      </c>
      <c r="J55" s="5"/>
      <c r="K55" s="5"/>
      <c r="L55" s="5"/>
      <c r="M55" s="5"/>
      <c r="N55" s="5"/>
      <c r="O55" s="5"/>
      <c r="P55" s="5"/>
      <c r="Q55" s="5">
        <v>153.27000000000001</v>
      </c>
      <c r="R55" s="5"/>
      <c r="S55" s="5"/>
      <c r="T55" s="5"/>
    </row>
    <row r="56" spans="5:20" x14ac:dyDescent="0.25">
      <c r="E56" s="5"/>
      <c r="F56" s="5"/>
      <c r="H56" t="s">
        <v>495</v>
      </c>
      <c r="I56" t="s">
        <v>2</v>
      </c>
      <c r="J56" s="5"/>
      <c r="K56" s="5"/>
      <c r="L56" s="5"/>
      <c r="M56" s="5"/>
      <c r="N56" s="5"/>
      <c r="O56" s="5"/>
      <c r="P56" s="5"/>
      <c r="Q56" s="5">
        <v>287.7</v>
      </c>
      <c r="R56" s="5"/>
      <c r="S56" s="5"/>
      <c r="T56" s="5"/>
    </row>
    <row r="57" spans="5:20" x14ac:dyDescent="0.25">
      <c r="E57" s="5"/>
      <c r="F57" s="5"/>
      <c r="H57" t="s">
        <v>494</v>
      </c>
      <c r="I57" t="s">
        <v>2</v>
      </c>
      <c r="J57" s="5"/>
      <c r="K57" s="5"/>
      <c r="L57" s="5"/>
      <c r="M57" s="5"/>
      <c r="N57" s="5"/>
      <c r="O57" s="5"/>
      <c r="P57" s="5"/>
      <c r="Q57" s="5">
        <v>209.62</v>
      </c>
      <c r="R57" s="5"/>
      <c r="S57" s="5"/>
      <c r="T57" s="5"/>
    </row>
    <row r="58" spans="5:20" x14ac:dyDescent="0.25">
      <c r="E58" s="5"/>
      <c r="F58" s="5"/>
      <c r="H58" t="s">
        <v>485</v>
      </c>
      <c r="I58" t="s">
        <v>2</v>
      </c>
      <c r="J58" s="5"/>
      <c r="K58" s="5"/>
      <c r="L58" s="5"/>
      <c r="M58" s="5"/>
      <c r="N58" s="5"/>
      <c r="O58" s="5"/>
      <c r="P58" s="5"/>
      <c r="Q58" s="5">
        <v>272</v>
      </c>
      <c r="R58" s="5"/>
      <c r="S58" s="5"/>
      <c r="T58" s="5"/>
    </row>
    <row r="59" spans="5:20" x14ac:dyDescent="0.25">
      <c r="E59" s="5"/>
      <c r="F59" s="5"/>
      <c r="H59" t="s">
        <v>485</v>
      </c>
      <c r="I59" t="s">
        <v>2</v>
      </c>
      <c r="J59" s="5"/>
      <c r="K59" s="5"/>
      <c r="L59" s="5"/>
      <c r="M59" s="5"/>
      <c r="N59" s="5"/>
      <c r="O59" s="5"/>
      <c r="P59" s="5"/>
      <c r="Q59" s="5">
        <v>103.97</v>
      </c>
      <c r="R59" s="5"/>
      <c r="S59" s="5"/>
      <c r="T59" s="5"/>
    </row>
    <row r="60" spans="5:20" x14ac:dyDescent="0.25">
      <c r="E60" s="5"/>
      <c r="F60" s="5"/>
      <c r="H60" t="s">
        <v>494</v>
      </c>
      <c r="I60" t="s">
        <v>2</v>
      </c>
      <c r="J60" s="5"/>
      <c r="K60" s="5"/>
      <c r="L60" s="5"/>
      <c r="M60" s="5"/>
      <c r="N60" s="5"/>
      <c r="O60" s="5"/>
      <c r="P60" s="5"/>
      <c r="Q60" s="5">
        <v>105.15</v>
      </c>
      <c r="R60" s="5"/>
      <c r="S60" s="5"/>
      <c r="T60" s="5"/>
    </row>
    <row r="61" spans="5:20" x14ac:dyDescent="0.25">
      <c r="E61" s="5"/>
      <c r="F61" s="5"/>
      <c r="H61" t="s">
        <v>494</v>
      </c>
      <c r="I61" t="s">
        <v>2</v>
      </c>
      <c r="J61" s="5"/>
      <c r="K61" s="5"/>
      <c r="L61" s="5"/>
      <c r="M61" s="5"/>
      <c r="N61" s="5"/>
      <c r="O61" s="5"/>
      <c r="P61" s="5"/>
      <c r="Q61" s="5">
        <v>100.01</v>
      </c>
      <c r="R61" s="5"/>
      <c r="S61" s="5"/>
      <c r="T61" s="5"/>
    </row>
    <row r="62" spans="5:20" x14ac:dyDescent="0.25">
      <c r="E62" s="5"/>
      <c r="F62" s="5"/>
      <c r="H62" t="s">
        <v>494</v>
      </c>
      <c r="I62" t="s">
        <v>2</v>
      </c>
      <c r="J62" s="5"/>
      <c r="K62" s="5"/>
      <c r="L62" s="5"/>
      <c r="M62" s="5"/>
      <c r="N62" s="5"/>
      <c r="O62" s="5"/>
      <c r="P62" s="5"/>
      <c r="Q62" s="5">
        <v>94.83</v>
      </c>
      <c r="R62" s="5"/>
      <c r="S62" s="5"/>
      <c r="T62" s="5"/>
    </row>
    <row r="63" spans="5:20" x14ac:dyDescent="0.25">
      <c r="E63" s="5"/>
      <c r="F63" s="5"/>
      <c r="H63" t="s">
        <v>494</v>
      </c>
      <c r="I63" t="s">
        <v>2</v>
      </c>
      <c r="J63" s="5"/>
      <c r="K63" s="5"/>
      <c r="L63" s="5"/>
      <c r="M63" s="5"/>
      <c r="N63" s="5"/>
      <c r="O63" s="5"/>
      <c r="P63" s="5"/>
      <c r="Q63" s="5">
        <v>80.010000000000005</v>
      </c>
      <c r="R63" s="5"/>
      <c r="S63" s="5"/>
      <c r="T63" s="5"/>
    </row>
    <row r="64" spans="5:20" x14ac:dyDescent="0.25">
      <c r="E64" s="5"/>
      <c r="F64" s="5"/>
      <c r="H64" t="s">
        <v>496</v>
      </c>
      <c r="I64" t="s">
        <v>2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>
        <v>3.9</v>
      </c>
    </row>
    <row r="65" spans="1:20" x14ac:dyDescent="0.25">
      <c r="E65" s="5"/>
      <c r="F65" s="5"/>
      <c r="H65" t="s">
        <v>170</v>
      </c>
      <c r="I65" t="s">
        <v>2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v>20.96</v>
      </c>
    </row>
    <row r="66" spans="1:20" x14ac:dyDescent="0.25">
      <c r="A66" s="77" t="s">
        <v>524</v>
      </c>
      <c r="B66" s="78"/>
      <c r="C66" s="78"/>
      <c r="D66" s="78"/>
      <c r="E66" s="5">
        <f>SUM(E42:E44)</f>
        <v>900</v>
      </c>
      <c r="F66" s="5">
        <f>SUM(F42:F44)</f>
        <v>5327.76</v>
      </c>
      <c r="H66" s="78" t="s">
        <v>524</v>
      </c>
      <c r="I66" s="78"/>
      <c r="J66" s="16">
        <f t="shared" ref="J66:T66" si="1">SUM(J42:J65)</f>
        <v>0</v>
      </c>
      <c r="K66" s="16">
        <f t="shared" si="1"/>
        <v>0</v>
      </c>
      <c r="L66" s="16">
        <f t="shared" si="1"/>
        <v>0</v>
      </c>
      <c r="M66" s="16">
        <f t="shared" si="1"/>
        <v>0</v>
      </c>
      <c r="N66" s="16">
        <f t="shared" si="1"/>
        <v>3067.01</v>
      </c>
      <c r="O66" s="16">
        <f t="shared" si="1"/>
        <v>0</v>
      </c>
      <c r="P66" s="17">
        <f t="shared" si="1"/>
        <v>0</v>
      </c>
      <c r="Q66" s="17">
        <f t="shared" si="1"/>
        <v>2820.8900000000003</v>
      </c>
      <c r="R66" s="17">
        <f t="shared" si="1"/>
        <v>0</v>
      </c>
      <c r="S66" s="17">
        <f t="shared" si="1"/>
        <v>0</v>
      </c>
      <c r="T66" s="18">
        <f t="shared" si="1"/>
        <v>339.85999999999996</v>
      </c>
    </row>
    <row r="67" spans="1:20" x14ac:dyDescent="0.25">
      <c r="A67" s="85" t="s">
        <v>172</v>
      </c>
      <c r="B67" s="86"/>
      <c r="C67" s="86"/>
      <c r="D67" s="86"/>
      <c r="E67" s="86"/>
      <c r="F67" s="19">
        <f>SUM(E66:F66)</f>
        <v>6227.76</v>
      </c>
      <c r="H67" s="86" t="s">
        <v>174</v>
      </c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20">
        <f>SUM(J66:T66)</f>
        <v>6227.76</v>
      </c>
    </row>
    <row r="68" spans="1:20" x14ac:dyDescent="0.25">
      <c r="A68" s="2"/>
      <c r="T68" s="1"/>
    </row>
    <row r="69" spans="1:20" x14ac:dyDescent="0.25">
      <c r="A69" s="89" t="s">
        <v>529</v>
      </c>
      <c r="B69" s="90"/>
      <c r="C69" s="3"/>
      <c r="H69" s="90" t="s">
        <v>530</v>
      </c>
      <c r="I69" s="90"/>
      <c r="T69" s="1"/>
    </row>
    <row r="70" spans="1:20" x14ac:dyDescent="0.25">
      <c r="A70" s="2" t="s">
        <v>526</v>
      </c>
      <c r="B70" s="6">
        <f>F66</f>
        <v>5327.76</v>
      </c>
      <c r="C70" s="6"/>
      <c r="H70" t="s">
        <v>533</v>
      </c>
      <c r="I70" s="25" t="s">
        <v>173</v>
      </c>
      <c r="T70" s="1"/>
    </row>
    <row r="71" spans="1:20" x14ac:dyDescent="0.25">
      <c r="A71" s="2" t="s">
        <v>527</v>
      </c>
      <c r="B71" s="6">
        <f>E66</f>
        <v>900</v>
      </c>
      <c r="C71" s="6"/>
      <c r="H71" t="s">
        <v>526</v>
      </c>
      <c r="I71" s="5">
        <f>B70</f>
        <v>5327.76</v>
      </c>
      <c r="T71" s="1"/>
    </row>
    <row r="72" spans="1:20" x14ac:dyDescent="0.25">
      <c r="A72" s="2" t="s">
        <v>172</v>
      </c>
      <c r="B72" s="6">
        <f>F67</f>
        <v>6227.76</v>
      </c>
      <c r="C72" s="6"/>
      <c r="F72" s="3"/>
      <c r="H72" t="s">
        <v>175</v>
      </c>
      <c r="I72" s="5">
        <v>0</v>
      </c>
      <c r="T72" s="1"/>
    </row>
    <row r="73" spans="1:20" x14ac:dyDescent="0.25">
      <c r="A73" s="2" t="s">
        <v>174</v>
      </c>
      <c r="B73" s="6">
        <f>T67</f>
        <v>6227.76</v>
      </c>
      <c r="C73" s="6"/>
      <c r="H73" t="s">
        <v>532</v>
      </c>
      <c r="I73" s="5">
        <f>I71-I72</f>
        <v>5327.76</v>
      </c>
      <c r="T73" s="1"/>
    </row>
    <row r="74" spans="1:20" ht="15.75" thickBot="1" x14ac:dyDescent="0.3">
      <c r="A74" s="21" t="s">
        <v>528</v>
      </c>
      <c r="B74" s="22">
        <f>B72-B73</f>
        <v>0</v>
      </c>
      <c r="C74" s="22"/>
      <c r="D74" s="23"/>
      <c r="E74" s="23"/>
      <c r="F74" s="23"/>
      <c r="G74" s="23"/>
      <c r="H74" s="23" t="s">
        <v>531</v>
      </c>
      <c r="I74" s="26">
        <f>IF(I73&gt;6000,3000,I73/2)</f>
        <v>2663.88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4"/>
    </row>
    <row r="75" spans="1:20" ht="15.75" thickBot="1" x14ac:dyDescent="0.3"/>
    <row r="76" spans="1:20" x14ac:dyDescent="0.25">
      <c r="A76" s="7" t="s">
        <v>159</v>
      </c>
      <c r="B76" s="8" t="s">
        <v>283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/>
    </row>
    <row r="77" spans="1:20" x14ac:dyDescent="0.25">
      <c r="A77" s="2" t="s">
        <v>535</v>
      </c>
      <c r="B77" t="s">
        <v>286</v>
      </c>
      <c r="T77" s="1"/>
    </row>
    <row r="78" spans="1:20" x14ac:dyDescent="0.25">
      <c r="A78" s="2" t="s">
        <v>536</v>
      </c>
      <c r="B78" t="s">
        <v>538</v>
      </c>
      <c r="T78" s="1"/>
    </row>
    <row r="79" spans="1:20" x14ac:dyDescent="0.25">
      <c r="A79" s="79" t="s">
        <v>517</v>
      </c>
      <c r="B79" s="80"/>
      <c r="C79" s="80"/>
      <c r="D79" s="80"/>
      <c r="E79" s="80"/>
      <c r="F79" s="10"/>
      <c r="G79" s="3"/>
      <c r="H79" s="80" t="s">
        <v>521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1"/>
    </row>
    <row r="80" spans="1:20" x14ac:dyDescent="0.25">
      <c r="A80" s="11"/>
      <c r="B80" s="12"/>
      <c r="C80" s="12"/>
      <c r="D80" s="12"/>
      <c r="E80" s="80" t="s">
        <v>1</v>
      </c>
      <c r="F80" s="80"/>
      <c r="G80" s="3"/>
      <c r="H80" s="12"/>
      <c r="I80" s="12"/>
      <c r="J80" s="82" t="s">
        <v>522</v>
      </c>
      <c r="K80" s="82"/>
      <c r="L80" s="82"/>
      <c r="M80" s="82"/>
      <c r="N80" s="82"/>
      <c r="O80" s="82"/>
      <c r="P80" s="83" t="s">
        <v>523</v>
      </c>
      <c r="Q80" s="83"/>
      <c r="R80" s="83"/>
      <c r="S80" s="83"/>
      <c r="T80" s="84"/>
    </row>
    <row r="81" spans="1:20" x14ac:dyDescent="0.25">
      <c r="A81" s="13" t="s">
        <v>163</v>
      </c>
      <c r="B81" s="13" t="s">
        <v>0</v>
      </c>
      <c r="C81" s="13" t="s">
        <v>3</v>
      </c>
      <c r="D81" s="13" t="s">
        <v>2</v>
      </c>
      <c r="E81" s="13" t="s">
        <v>534</v>
      </c>
      <c r="F81" s="13" t="s">
        <v>171</v>
      </c>
      <c r="G81" s="4"/>
      <c r="H81" s="13" t="s">
        <v>518</v>
      </c>
      <c r="I81" s="13" t="s">
        <v>2</v>
      </c>
      <c r="J81" s="14" t="s">
        <v>165</v>
      </c>
      <c r="K81" s="14" t="s">
        <v>166</v>
      </c>
      <c r="L81" s="14" t="s">
        <v>167</v>
      </c>
      <c r="M81" s="14" t="s">
        <v>168</v>
      </c>
      <c r="N81" s="14" t="s">
        <v>161</v>
      </c>
      <c r="O81" s="14" t="s">
        <v>525</v>
      </c>
      <c r="P81" s="15" t="s">
        <v>162</v>
      </c>
      <c r="Q81" s="15" t="s">
        <v>519</v>
      </c>
      <c r="R81" s="15" t="s">
        <v>520</v>
      </c>
      <c r="S81" s="15" t="s">
        <v>164</v>
      </c>
      <c r="T81" s="15" t="s">
        <v>537</v>
      </c>
    </row>
    <row r="82" spans="1:20" x14ac:dyDescent="0.25">
      <c r="E82" s="5"/>
      <c r="F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5">
      <c r="A83" s="77" t="s">
        <v>524</v>
      </c>
      <c r="B83" s="78"/>
      <c r="C83" s="78"/>
      <c r="D83" s="78"/>
      <c r="E83" s="5">
        <f>SUM(E82:E82)</f>
        <v>0</v>
      </c>
      <c r="F83" s="5">
        <f>SUM(F82:F82)</f>
        <v>0</v>
      </c>
      <c r="H83" s="78" t="s">
        <v>524</v>
      </c>
      <c r="I83" s="78"/>
      <c r="J83" s="16">
        <f t="shared" ref="J83:T83" si="2">SUM(J82:J82)</f>
        <v>0</v>
      </c>
      <c r="K83" s="16">
        <f t="shared" si="2"/>
        <v>0</v>
      </c>
      <c r="L83" s="16">
        <f t="shared" si="2"/>
        <v>0</v>
      </c>
      <c r="M83" s="16">
        <f t="shared" si="2"/>
        <v>0</v>
      </c>
      <c r="N83" s="16">
        <f t="shared" si="2"/>
        <v>0</v>
      </c>
      <c r="O83" s="16">
        <f t="shared" si="2"/>
        <v>0</v>
      </c>
      <c r="P83" s="17">
        <f t="shared" si="2"/>
        <v>0</v>
      </c>
      <c r="Q83" s="17">
        <f t="shared" si="2"/>
        <v>0</v>
      </c>
      <c r="R83" s="17">
        <f t="shared" si="2"/>
        <v>0</v>
      </c>
      <c r="S83" s="17">
        <f t="shared" si="2"/>
        <v>0</v>
      </c>
      <c r="T83" s="18">
        <f t="shared" si="2"/>
        <v>0</v>
      </c>
    </row>
    <row r="84" spans="1:20" x14ac:dyDescent="0.25">
      <c r="A84" s="85" t="s">
        <v>172</v>
      </c>
      <c r="B84" s="86"/>
      <c r="C84" s="86"/>
      <c r="D84" s="86"/>
      <c r="E84" s="86"/>
      <c r="F84" s="19">
        <f>SUM(E83:F83)</f>
        <v>0</v>
      </c>
      <c r="H84" s="86" t="s">
        <v>174</v>
      </c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20">
        <f>SUM(J83:T83)</f>
        <v>0</v>
      </c>
    </row>
    <row r="85" spans="1:20" x14ac:dyDescent="0.25">
      <c r="A85" s="2"/>
      <c r="T85" s="1"/>
    </row>
    <row r="86" spans="1:20" x14ac:dyDescent="0.25">
      <c r="A86" s="89" t="s">
        <v>529</v>
      </c>
      <c r="B86" s="90"/>
      <c r="C86" s="3"/>
      <c r="H86" s="90" t="s">
        <v>530</v>
      </c>
      <c r="I86" s="90"/>
      <c r="T86" s="1"/>
    </row>
    <row r="87" spans="1:20" x14ac:dyDescent="0.25">
      <c r="A87" s="2" t="s">
        <v>526</v>
      </c>
      <c r="B87" s="6">
        <f>F83</f>
        <v>0</v>
      </c>
      <c r="C87" s="6"/>
      <c r="H87" t="s">
        <v>533</v>
      </c>
      <c r="I87" s="25" t="s">
        <v>549</v>
      </c>
      <c r="T87" s="1"/>
    </row>
    <row r="88" spans="1:20" x14ac:dyDescent="0.25">
      <c r="A88" s="2" t="s">
        <v>527</v>
      </c>
      <c r="B88" s="6">
        <f>E83</f>
        <v>0</v>
      </c>
      <c r="C88" s="6"/>
      <c r="H88" t="s">
        <v>526</v>
      </c>
      <c r="I88" s="5">
        <f>B87</f>
        <v>0</v>
      </c>
      <c r="T88" s="1"/>
    </row>
    <row r="89" spans="1:20" x14ac:dyDescent="0.25">
      <c r="A89" s="2" t="s">
        <v>172</v>
      </c>
      <c r="B89" s="6">
        <f>F84</f>
        <v>0</v>
      </c>
      <c r="C89" s="6"/>
      <c r="F89" s="3"/>
      <c r="H89" t="s">
        <v>175</v>
      </c>
      <c r="I89" s="5">
        <v>0</v>
      </c>
      <c r="T89" s="1"/>
    </row>
    <row r="90" spans="1:20" x14ac:dyDescent="0.25">
      <c r="A90" s="2" t="s">
        <v>174</v>
      </c>
      <c r="B90" s="6">
        <f>T84</f>
        <v>0</v>
      </c>
      <c r="C90" s="6"/>
      <c r="H90" t="s">
        <v>532</v>
      </c>
      <c r="I90" s="5">
        <f>I88-I89</f>
        <v>0</v>
      </c>
      <c r="T90" s="1"/>
    </row>
    <row r="91" spans="1:20" ht="15.75" thickBot="1" x14ac:dyDescent="0.3">
      <c r="A91" s="21" t="s">
        <v>528</v>
      </c>
      <c r="B91" s="22">
        <f>B89-B90</f>
        <v>0</v>
      </c>
      <c r="C91" s="22"/>
      <c r="D91" s="23"/>
      <c r="E91" s="23"/>
      <c r="F91" s="23"/>
      <c r="G91" s="23"/>
      <c r="H91" s="23" t="s">
        <v>531</v>
      </c>
      <c r="I91" s="26">
        <f>IF(I90&gt;6000,3000,I90/2)</f>
        <v>0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4"/>
    </row>
  </sheetData>
  <mergeCells count="33">
    <mergeCell ref="H27:S27"/>
    <mergeCell ref="E7:F7"/>
    <mergeCell ref="A29:B29"/>
    <mergeCell ref="H29:I29"/>
    <mergeCell ref="A6:E6"/>
    <mergeCell ref="H6:T6"/>
    <mergeCell ref="J7:O7"/>
    <mergeCell ref="P7:T7"/>
    <mergeCell ref="A26:D26"/>
    <mergeCell ref="A27:E27"/>
    <mergeCell ref="H26:I26"/>
    <mergeCell ref="A39:E39"/>
    <mergeCell ref="H39:T39"/>
    <mergeCell ref="E40:F40"/>
    <mergeCell ref="J40:O40"/>
    <mergeCell ref="P40:T40"/>
    <mergeCell ref="A66:D66"/>
    <mergeCell ref="H66:I66"/>
    <mergeCell ref="A67:E67"/>
    <mergeCell ref="H67:S67"/>
    <mergeCell ref="A69:B69"/>
    <mergeCell ref="H69:I69"/>
    <mergeCell ref="A84:E84"/>
    <mergeCell ref="H84:S84"/>
    <mergeCell ref="A86:B86"/>
    <mergeCell ref="H86:I86"/>
    <mergeCell ref="A79:E79"/>
    <mergeCell ref="H79:T79"/>
    <mergeCell ref="E80:F80"/>
    <mergeCell ref="J80:O80"/>
    <mergeCell ref="P80:T80"/>
    <mergeCell ref="A83:D83"/>
    <mergeCell ref="H83:I83"/>
  </mergeCells>
  <conditionalFormatting sqref="B34:C34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B74:C74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B91:C91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B216-0BDE-411E-89B3-EAF0B3176C91}">
  <sheetPr codeName="Sheet13"/>
  <dimension ref="A1:T18"/>
  <sheetViews>
    <sheetView workbookViewId="0">
      <selection activeCell="H9" sqref="H9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183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184</v>
      </c>
      <c r="T4" s="1"/>
    </row>
    <row r="5" spans="1:20" x14ac:dyDescent="0.25">
      <c r="A5" s="2" t="s">
        <v>536</v>
      </c>
      <c r="B5" t="s">
        <v>185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E9" s="5"/>
      <c r="F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77" t="s">
        <v>524</v>
      </c>
      <c r="B10" s="78"/>
      <c r="C10" s="78"/>
      <c r="D10" s="78"/>
      <c r="E10" s="16">
        <f>SUM(E9:E9)</f>
        <v>0</v>
      </c>
      <c r="F10" s="16">
        <f>SUM(F9:F9)</f>
        <v>0</v>
      </c>
      <c r="H10" s="78" t="s">
        <v>524</v>
      </c>
      <c r="I10" s="78"/>
      <c r="J10" s="16">
        <f t="shared" ref="J10:T10" si="0">SUM(J9:J9)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8">
        <f t="shared" si="0"/>
        <v>0</v>
      </c>
    </row>
    <row r="11" spans="1:20" x14ac:dyDescent="0.25">
      <c r="A11" s="85" t="s">
        <v>172</v>
      </c>
      <c r="B11" s="86"/>
      <c r="C11" s="86"/>
      <c r="D11" s="86"/>
      <c r="E11" s="86"/>
      <c r="F11" s="19">
        <f>SUM(E10:F10)</f>
        <v>0</v>
      </c>
      <c r="H11" s="86" t="s">
        <v>174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0">
        <f>SUM(J10:T10)</f>
        <v>0</v>
      </c>
    </row>
    <row r="12" spans="1:20" x14ac:dyDescent="0.25">
      <c r="A12" s="2"/>
      <c r="T12" s="1"/>
    </row>
    <row r="13" spans="1:20" x14ac:dyDescent="0.25">
      <c r="A13" s="87" t="s">
        <v>529</v>
      </c>
      <c r="B13" s="88"/>
      <c r="C13" s="3"/>
      <c r="H13" s="88" t="s">
        <v>530</v>
      </c>
      <c r="I13" s="88"/>
      <c r="T13" s="1"/>
    </row>
    <row r="14" spans="1:20" x14ac:dyDescent="0.25">
      <c r="A14" s="2" t="s">
        <v>526</v>
      </c>
      <c r="B14" s="6">
        <f>F10</f>
        <v>0</v>
      </c>
      <c r="C14" s="6"/>
      <c r="H14" t="s">
        <v>533</v>
      </c>
      <c r="I14" s="25" t="s">
        <v>549</v>
      </c>
      <c r="T14" s="1"/>
    </row>
    <row r="15" spans="1:20" x14ac:dyDescent="0.25">
      <c r="A15" s="2" t="s">
        <v>527</v>
      </c>
      <c r="B15" s="6">
        <f>E10</f>
        <v>0</v>
      </c>
      <c r="C15" s="6"/>
      <c r="H15" t="s">
        <v>526</v>
      </c>
      <c r="I15" s="5">
        <f>B14</f>
        <v>0</v>
      </c>
      <c r="T15" s="1"/>
    </row>
    <row r="16" spans="1:20" x14ac:dyDescent="0.25">
      <c r="A16" s="2" t="s">
        <v>172</v>
      </c>
      <c r="B16" s="6">
        <f>F11</f>
        <v>0</v>
      </c>
      <c r="C16" s="6"/>
      <c r="F16" s="3"/>
      <c r="H16" t="s">
        <v>175</v>
      </c>
      <c r="I16" s="5">
        <v>0</v>
      </c>
      <c r="T16" s="1"/>
    </row>
    <row r="17" spans="1:20" x14ac:dyDescent="0.25">
      <c r="A17" s="2" t="s">
        <v>174</v>
      </c>
      <c r="B17" s="6">
        <f>T11</f>
        <v>0</v>
      </c>
      <c r="C17" s="6"/>
      <c r="H17" t="s">
        <v>532</v>
      </c>
      <c r="I17" s="5">
        <f>I15-I16</f>
        <v>0</v>
      </c>
      <c r="T17" s="1"/>
    </row>
    <row r="18" spans="1:20" ht="15.75" thickBot="1" x14ac:dyDescent="0.3">
      <c r="A18" s="21" t="s">
        <v>528</v>
      </c>
      <c r="B18" s="22">
        <f>B16-B17</f>
        <v>0</v>
      </c>
      <c r="C18" s="22"/>
      <c r="D18" s="23"/>
      <c r="E18" s="23"/>
      <c r="F18" s="23"/>
      <c r="G18" s="23"/>
      <c r="H18" s="23" t="s">
        <v>531</v>
      </c>
      <c r="I18" s="26">
        <f>IF(I17&gt;6000,3000,I17/2)</f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</sheetData>
  <mergeCells count="11">
    <mergeCell ref="A11:E11"/>
    <mergeCell ref="H11:S11"/>
    <mergeCell ref="A13:B13"/>
    <mergeCell ref="H13:I13"/>
    <mergeCell ref="A6:E6"/>
    <mergeCell ref="H6:T6"/>
    <mergeCell ref="E7:F7"/>
    <mergeCell ref="J7:O7"/>
    <mergeCell ref="P7:T7"/>
    <mergeCell ref="A10:D10"/>
    <mergeCell ref="H10:I10"/>
  </mergeCells>
  <conditionalFormatting sqref="B18:C18">
    <cfRule type="cellIs" dxfId="57" priority="5" operator="lessThan">
      <formula>0</formula>
    </cfRule>
    <cfRule type="cellIs" dxfId="56" priority="6" operator="greaterThan">
      <formula>0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CC8D-6FED-4BDB-B1E2-2084E0183060}">
  <sheetPr codeName="Sheet14"/>
  <dimension ref="A1:T206"/>
  <sheetViews>
    <sheetView topLeftCell="B63" workbookViewId="0">
      <selection activeCell="J102" sqref="J102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287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288</v>
      </c>
      <c r="T4" s="1"/>
    </row>
    <row r="5" spans="1:20" x14ac:dyDescent="0.25">
      <c r="A5" s="2" t="s">
        <v>536</v>
      </c>
      <c r="B5" t="s">
        <v>390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650</v>
      </c>
      <c r="B9" t="s">
        <v>89</v>
      </c>
      <c r="C9" t="s">
        <v>6</v>
      </c>
      <c r="D9" t="s">
        <v>2</v>
      </c>
      <c r="E9" s="5">
        <v>500</v>
      </c>
      <c r="F9" s="5"/>
      <c r="H9" t="s">
        <v>653</v>
      </c>
      <c r="I9" t="s">
        <v>2</v>
      </c>
      <c r="J9" s="5"/>
      <c r="K9" s="5"/>
      <c r="L9" s="5"/>
      <c r="M9" s="5"/>
      <c r="N9" s="5"/>
      <c r="O9" s="5"/>
      <c r="P9" s="5"/>
      <c r="Q9" s="5">
        <v>174.45</v>
      </c>
      <c r="R9" s="5"/>
      <c r="S9" s="5"/>
      <c r="T9" s="5"/>
    </row>
    <row r="10" spans="1:20" x14ac:dyDescent="0.25">
      <c r="A10" t="s">
        <v>651</v>
      </c>
      <c r="B10" t="s">
        <v>59</v>
      </c>
      <c r="C10" t="s">
        <v>6</v>
      </c>
      <c r="D10" t="s">
        <v>2</v>
      </c>
      <c r="E10" s="5">
        <v>100</v>
      </c>
      <c r="F10" s="5"/>
      <c r="H10" t="s">
        <v>654</v>
      </c>
      <c r="I10" t="s">
        <v>2</v>
      </c>
      <c r="J10" s="5"/>
      <c r="K10" s="5"/>
      <c r="L10" s="5"/>
      <c r="M10" s="5"/>
      <c r="N10" s="5"/>
      <c r="O10" s="5"/>
      <c r="P10" s="5"/>
      <c r="Q10" s="5">
        <v>330</v>
      </c>
      <c r="R10" s="5"/>
      <c r="S10" s="5"/>
      <c r="T10" s="5"/>
    </row>
    <row r="11" spans="1:20" x14ac:dyDescent="0.25">
      <c r="A11" t="s">
        <v>652</v>
      </c>
      <c r="B11" t="s">
        <v>59</v>
      </c>
      <c r="C11" t="s">
        <v>6</v>
      </c>
      <c r="D11" t="s">
        <v>2</v>
      </c>
      <c r="E11" s="5">
        <v>200</v>
      </c>
      <c r="F11" s="5"/>
      <c r="H11" t="s">
        <v>253</v>
      </c>
      <c r="I11" t="s">
        <v>2</v>
      </c>
      <c r="J11" s="5"/>
      <c r="K11" s="5"/>
      <c r="L11" s="5"/>
      <c r="M11" s="5"/>
      <c r="N11" s="5"/>
      <c r="O11" s="5"/>
      <c r="P11" s="5"/>
      <c r="Q11" s="5">
        <v>43.69</v>
      </c>
      <c r="R11" s="5"/>
      <c r="S11" s="5"/>
      <c r="T11" s="5"/>
    </row>
    <row r="12" spans="1:20" x14ac:dyDescent="0.25">
      <c r="A12" t="s">
        <v>660</v>
      </c>
      <c r="B12" t="s">
        <v>59</v>
      </c>
      <c r="C12" t="s">
        <v>37</v>
      </c>
      <c r="D12" t="s">
        <v>2</v>
      </c>
      <c r="E12" s="5"/>
      <c r="F12" s="5">
        <v>1775.07</v>
      </c>
      <c r="H12" t="s">
        <v>253</v>
      </c>
      <c r="I12" t="s">
        <v>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v>373.19</v>
      </c>
    </row>
    <row r="13" spans="1:20" x14ac:dyDescent="0.25">
      <c r="E13" s="5"/>
      <c r="F13" s="5"/>
      <c r="H13" t="s">
        <v>253</v>
      </c>
      <c r="I13" t="s">
        <v>2</v>
      </c>
      <c r="J13" s="5"/>
      <c r="K13" s="5"/>
      <c r="L13" s="5"/>
      <c r="M13" s="5"/>
      <c r="N13" s="5"/>
      <c r="O13" s="5"/>
      <c r="P13" s="5"/>
      <c r="Q13" s="5">
        <v>24.5</v>
      </c>
      <c r="R13" s="5"/>
      <c r="S13" s="5"/>
      <c r="T13" s="5"/>
    </row>
    <row r="14" spans="1:20" x14ac:dyDescent="0.25">
      <c r="E14" s="5"/>
      <c r="F14" s="5"/>
      <c r="H14" t="s">
        <v>170</v>
      </c>
      <c r="I14" t="s">
        <v>2</v>
      </c>
      <c r="J14" s="5"/>
      <c r="K14" s="5"/>
      <c r="L14" s="5"/>
      <c r="M14" s="5"/>
      <c r="N14" s="5"/>
      <c r="O14" s="5">
        <v>69.3</v>
      </c>
      <c r="P14" s="5"/>
      <c r="Q14" s="5"/>
      <c r="R14" s="5"/>
      <c r="S14" s="5"/>
      <c r="T14" s="5"/>
    </row>
    <row r="15" spans="1:20" x14ac:dyDescent="0.25">
      <c r="E15" s="5"/>
      <c r="F15" s="5"/>
      <c r="H15" t="s">
        <v>655</v>
      </c>
      <c r="I15" t="s">
        <v>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60</v>
      </c>
    </row>
    <row r="16" spans="1:20" x14ac:dyDescent="0.25">
      <c r="E16" s="5"/>
      <c r="F16" s="5"/>
      <c r="H16" t="s">
        <v>206</v>
      </c>
      <c r="I16" t="s">
        <v>2</v>
      </c>
      <c r="J16" s="5"/>
      <c r="K16" s="5"/>
      <c r="L16" s="5"/>
      <c r="M16" s="5"/>
      <c r="N16" s="5">
        <v>91.34</v>
      </c>
      <c r="O16" s="5"/>
      <c r="P16" s="5"/>
      <c r="Q16" s="5"/>
      <c r="R16" s="5"/>
      <c r="S16" s="5"/>
      <c r="T16" s="5"/>
    </row>
    <row r="17" spans="5:20" x14ac:dyDescent="0.25">
      <c r="E17" s="5"/>
      <c r="F17" s="5"/>
      <c r="H17" t="s">
        <v>456</v>
      </c>
      <c r="I17" t="s">
        <v>2</v>
      </c>
      <c r="J17" s="5"/>
      <c r="K17" s="5"/>
      <c r="L17" s="5"/>
      <c r="M17" s="5"/>
      <c r="N17" s="5"/>
      <c r="O17" s="5"/>
      <c r="P17" s="5"/>
      <c r="Q17" s="5">
        <v>75</v>
      </c>
      <c r="R17" s="5"/>
      <c r="S17" s="5"/>
      <c r="T17" s="5"/>
    </row>
    <row r="18" spans="5:20" x14ac:dyDescent="0.25">
      <c r="E18" s="5"/>
      <c r="F18" s="5"/>
      <c r="H18" t="s">
        <v>456</v>
      </c>
      <c r="I18" t="s">
        <v>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v>26.12</v>
      </c>
    </row>
    <row r="19" spans="5:20" x14ac:dyDescent="0.25">
      <c r="E19" s="5"/>
      <c r="F19" s="5"/>
      <c r="H19" t="s">
        <v>253</v>
      </c>
      <c r="I19" t="s">
        <v>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20.170000000000002</v>
      </c>
    </row>
    <row r="20" spans="5:20" x14ac:dyDescent="0.25">
      <c r="E20" s="5"/>
      <c r="F20" s="5"/>
      <c r="H20" t="s">
        <v>253</v>
      </c>
      <c r="I20" t="s">
        <v>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12.01</v>
      </c>
    </row>
    <row r="21" spans="5:20" x14ac:dyDescent="0.25">
      <c r="E21" s="5"/>
      <c r="F21" s="5"/>
      <c r="H21" t="s">
        <v>253</v>
      </c>
      <c r="I21" t="s">
        <v>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12.66</v>
      </c>
    </row>
    <row r="22" spans="5:20" x14ac:dyDescent="0.25">
      <c r="E22" s="5"/>
      <c r="F22" s="5"/>
      <c r="H22" t="s">
        <v>206</v>
      </c>
      <c r="I22" t="s">
        <v>2</v>
      </c>
      <c r="J22" s="5"/>
      <c r="K22" s="5"/>
      <c r="L22" s="5"/>
      <c r="M22" s="5"/>
      <c r="N22" s="5"/>
      <c r="O22" s="5"/>
      <c r="P22" s="5"/>
      <c r="Q22" s="5"/>
      <c r="R22" s="5">
        <v>27.95</v>
      </c>
      <c r="S22" s="5"/>
      <c r="T22" s="5"/>
    </row>
    <row r="23" spans="5:20" x14ac:dyDescent="0.25">
      <c r="E23" s="5"/>
      <c r="F23" s="5"/>
      <c r="H23" t="s">
        <v>656</v>
      </c>
      <c r="I23" t="s">
        <v>2</v>
      </c>
      <c r="J23" s="5"/>
      <c r="K23" s="5"/>
      <c r="L23" s="5"/>
      <c r="M23" s="5"/>
      <c r="N23" s="5"/>
      <c r="O23" s="5"/>
      <c r="P23" s="5"/>
      <c r="Q23" s="5">
        <v>107.76</v>
      </c>
      <c r="R23" s="5"/>
      <c r="S23" s="5"/>
      <c r="T23" s="5"/>
    </row>
    <row r="24" spans="5:20" x14ac:dyDescent="0.25">
      <c r="E24" s="5"/>
      <c r="F24" s="5"/>
      <c r="H24" t="s">
        <v>456</v>
      </c>
      <c r="I24" t="s">
        <v>2</v>
      </c>
      <c r="J24" s="5"/>
      <c r="K24" s="5"/>
      <c r="L24" s="5"/>
      <c r="M24" s="5"/>
      <c r="N24" s="5"/>
      <c r="O24" s="5"/>
      <c r="P24" s="5"/>
      <c r="Q24" s="5">
        <v>100</v>
      </c>
      <c r="R24" s="5"/>
      <c r="S24" s="5"/>
      <c r="T24" s="5"/>
    </row>
    <row r="25" spans="5:20" x14ac:dyDescent="0.25">
      <c r="E25" s="5"/>
      <c r="F25" s="5"/>
      <c r="H25" t="s">
        <v>657</v>
      </c>
      <c r="I25" t="s">
        <v>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v>12.48</v>
      </c>
    </row>
    <row r="26" spans="5:20" x14ac:dyDescent="0.25">
      <c r="E26" s="5"/>
      <c r="F26" s="5"/>
      <c r="H26" t="s">
        <v>569</v>
      </c>
      <c r="I26" t="s">
        <v>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v>7.11</v>
      </c>
    </row>
    <row r="27" spans="5:20" x14ac:dyDescent="0.25">
      <c r="E27" s="5"/>
      <c r="F27" s="5"/>
      <c r="H27" t="s">
        <v>253</v>
      </c>
      <c r="I27" t="s">
        <v>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12.98</v>
      </c>
    </row>
    <row r="28" spans="5:20" x14ac:dyDescent="0.25">
      <c r="E28" s="5"/>
      <c r="F28" s="5"/>
      <c r="H28" t="s">
        <v>656</v>
      </c>
      <c r="I28" t="s">
        <v>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v>5.78</v>
      </c>
    </row>
    <row r="29" spans="5:20" x14ac:dyDescent="0.25">
      <c r="E29" s="5"/>
      <c r="F29" s="5"/>
      <c r="H29" t="s">
        <v>206</v>
      </c>
      <c r="I29" t="s">
        <v>2</v>
      </c>
      <c r="J29" s="5"/>
      <c r="K29" s="5"/>
      <c r="L29" s="5"/>
      <c r="M29" s="5"/>
      <c r="N29" s="5">
        <v>49.56</v>
      </c>
      <c r="O29" s="5"/>
      <c r="P29" s="5"/>
      <c r="Q29" s="5"/>
      <c r="R29" s="5"/>
      <c r="S29" s="5"/>
      <c r="T29" s="5"/>
    </row>
    <row r="30" spans="5:20" x14ac:dyDescent="0.25">
      <c r="E30" s="5"/>
      <c r="F30" s="5"/>
      <c r="H30" t="s">
        <v>892</v>
      </c>
      <c r="I30" t="s">
        <v>2</v>
      </c>
      <c r="J30" s="5"/>
      <c r="K30" s="5"/>
      <c r="L30" s="5"/>
      <c r="M30" s="5"/>
      <c r="N30" s="5"/>
      <c r="O30" s="5"/>
      <c r="P30" s="5"/>
      <c r="Q30" s="5"/>
      <c r="R30" s="5">
        <v>60</v>
      </c>
      <c r="S30" s="5"/>
      <c r="T30" s="5"/>
    </row>
    <row r="31" spans="5:20" x14ac:dyDescent="0.25">
      <c r="E31" s="5"/>
      <c r="F31" s="5"/>
      <c r="H31" t="s">
        <v>658</v>
      </c>
      <c r="I31" t="s">
        <v>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56.99</v>
      </c>
    </row>
    <row r="32" spans="5:20" x14ac:dyDescent="0.25">
      <c r="E32" s="5"/>
      <c r="F32" s="5"/>
      <c r="H32" t="s">
        <v>512</v>
      </c>
      <c r="I32" t="s">
        <v>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v>48.3</v>
      </c>
    </row>
    <row r="33" spans="1:20" x14ac:dyDescent="0.25">
      <c r="E33" s="5"/>
      <c r="F33" s="5"/>
      <c r="H33" t="s">
        <v>206</v>
      </c>
      <c r="I33" t="s">
        <v>2</v>
      </c>
      <c r="J33" s="5"/>
      <c r="K33" s="5"/>
      <c r="L33" s="5"/>
      <c r="M33" s="5"/>
      <c r="N33" s="5"/>
      <c r="O33" s="5"/>
      <c r="P33" s="5"/>
      <c r="Q33" s="5"/>
      <c r="R33" s="5">
        <v>47.97</v>
      </c>
      <c r="S33" s="5"/>
      <c r="T33" s="5"/>
    </row>
    <row r="34" spans="1:20" x14ac:dyDescent="0.25">
      <c r="E34" s="5"/>
      <c r="F34" s="5"/>
      <c r="H34" t="s">
        <v>456</v>
      </c>
      <c r="I34" t="s">
        <v>2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10.45</v>
      </c>
    </row>
    <row r="35" spans="1:20" x14ac:dyDescent="0.25">
      <c r="E35" s="5"/>
      <c r="F35" s="5"/>
      <c r="H35" t="s">
        <v>206</v>
      </c>
      <c r="I35" t="s">
        <v>2</v>
      </c>
      <c r="J35" s="5"/>
      <c r="K35" s="5"/>
      <c r="L35" s="5"/>
      <c r="M35" s="5"/>
      <c r="N35" s="5"/>
      <c r="O35" s="5"/>
      <c r="P35" s="5"/>
      <c r="Q35" s="5"/>
      <c r="R35" s="5">
        <v>51.8</v>
      </c>
      <c r="S35" s="5"/>
      <c r="T35" s="5"/>
    </row>
    <row r="36" spans="1:20" x14ac:dyDescent="0.25">
      <c r="E36" s="5"/>
      <c r="F36" s="5"/>
      <c r="H36" t="s">
        <v>456</v>
      </c>
      <c r="I36" t="s">
        <v>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24.1</v>
      </c>
    </row>
    <row r="37" spans="1:20" x14ac:dyDescent="0.25">
      <c r="E37" s="5"/>
      <c r="F37" s="5"/>
      <c r="H37" t="s">
        <v>653</v>
      </c>
      <c r="I37" t="s">
        <v>2</v>
      </c>
      <c r="J37" s="5"/>
      <c r="K37" s="5"/>
      <c r="L37" s="5"/>
      <c r="M37" s="5"/>
      <c r="N37" s="5"/>
      <c r="O37" s="5"/>
      <c r="P37" s="5"/>
      <c r="Q37" s="5">
        <v>186.5</v>
      </c>
      <c r="R37" s="5"/>
      <c r="S37" s="5"/>
      <c r="T37" s="5"/>
    </row>
    <row r="38" spans="1:20" x14ac:dyDescent="0.25">
      <c r="E38" s="5"/>
      <c r="F38" s="5"/>
      <c r="H38" t="s">
        <v>203</v>
      </c>
      <c r="I38" t="s">
        <v>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1.72</v>
      </c>
    </row>
    <row r="39" spans="1:20" x14ac:dyDescent="0.25">
      <c r="E39" s="5"/>
      <c r="F39" s="5"/>
      <c r="H39" t="s">
        <v>253</v>
      </c>
      <c r="I39" t="s">
        <v>2</v>
      </c>
      <c r="J39" s="5"/>
      <c r="K39" s="5"/>
      <c r="L39" s="5"/>
      <c r="M39" s="5"/>
      <c r="N39" s="5"/>
      <c r="O39" s="5"/>
      <c r="P39" s="5"/>
      <c r="Q39" s="5">
        <v>201.74</v>
      </c>
      <c r="R39" s="5"/>
      <c r="S39" s="5"/>
      <c r="T39" s="5"/>
    </row>
    <row r="40" spans="1:20" x14ac:dyDescent="0.25">
      <c r="E40" s="5"/>
      <c r="F40" s="5"/>
      <c r="H40" t="s">
        <v>170</v>
      </c>
      <c r="I40" t="s">
        <v>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v>208.5</v>
      </c>
    </row>
    <row r="41" spans="1:20" x14ac:dyDescent="0.25">
      <c r="E41" s="5"/>
      <c r="F41" s="5"/>
      <c r="H41" t="s">
        <v>659</v>
      </c>
      <c r="I41" t="s">
        <v>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20.95</v>
      </c>
    </row>
    <row r="42" spans="1:20" x14ac:dyDescent="0.25">
      <c r="E42" s="5"/>
      <c r="F42" s="5"/>
      <c r="H42" t="s">
        <v>892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>
        <v>12</v>
      </c>
      <c r="S42" s="5"/>
      <c r="T42" s="5"/>
    </row>
    <row r="43" spans="1:20" x14ac:dyDescent="0.25">
      <c r="E43" s="5"/>
      <c r="F43" s="5"/>
      <c r="H43" t="s">
        <v>338</v>
      </c>
      <c r="I43" t="s">
        <v>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8</v>
      </c>
    </row>
    <row r="44" spans="1:20" x14ac:dyDescent="0.25">
      <c r="A44" s="77" t="s">
        <v>524</v>
      </c>
      <c r="B44" s="78"/>
      <c r="C44" s="78"/>
      <c r="D44" s="78"/>
      <c r="E44" s="16">
        <f>SUM(E9:E12)</f>
        <v>800</v>
      </c>
      <c r="F44" s="16">
        <f>SUM(F9:F12)</f>
        <v>1775.07</v>
      </c>
      <c r="H44" s="78" t="s">
        <v>524</v>
      </c>
      <c r="I44" s="78"/>
      <c r="J44" s="16">
        <f t="shared" ref="J44:T44" si="0">SUM(J9:J43)</f>
        <v>0</v>
      </c>
      <c r="K44" s="16">
        <f t="shared" si="0"/>
        <v>0</v>
      </c>
      <c r="L44" s="16">
        <f t="shared" si="0"/>
        <v>0</v>
      </c>
      <c r="M44" s="16">
        <f t="shared" si="0"/>
        <v>0</v>
      </c>
      <c r="N44" s="16">
        <f t="shared" si="0"/>
        <v>140.9</v>
      </c>
      <c r="O44" s="16">
        <f t="shared" si="0"/>
        <v>69.3</v>
      </c>
      <c r="P44" s="17">
        <f t="shared" si="0"/>
        <v>0</v>
      </c>
      <c r="Q44" s="17">
        <f t="shared" si="0"/>
        <v>1243.6400000000001</v>
      </c>
      <c r="R44" s="17">
        <f t="shared" si="0"/>
        <v>199.72000000000003</v>
      </c>
      <c r="S44" s="17">
        <f t="shared" si="0"/>
        <v>0</v>
      </c>
      <c r="T44" s="18">
        <f t="shared" si="0"/>
        <v>921.5100000000001</v>
      </c>
    </row>
    <row r="45" spans="1:20" x14ac:dyDescent="0.25">
      <c r="A45" s="85" t="s">
        <v>172</v>
      </c>
      <c r="B45" s="86"/>
      <c r="C45" s="86"/>
      <c r="D45" s="86"/>
      <c r="E45" s="86"/>
      <c r="F45" s="19">
        <f>SUM(E44:F44)</f>
        <v>2575.0699999999997</v>
      </c>
      <c r="H45" s="86" t="s">
        <v>174</v>
      </c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20">
        <f>SUM(J44:T44)</f>
        <v>2575.0700000000002</v>
      </c>
    </row>
    <row r="46" spans="1:20" x14ac:dyDescent="0.25">
      <c r="A46" s="2"/>
      <c r="T46" s="1"/>
    </row>
    <row r="47" spans="1:20" x14ac:dyDescent="0.25">
      <c r="A47" s="87" t="s">
        <v>529</v>
      </c>
      <c r="B47" s="88"/>
      <c r="C47" s="3"/>
      <c r="H47" s="88" t="s">
        <v>530</v>
      </c>
      <c r="I47" s="88"/>
      <c r="T47" s="1"/>
    </row>
    <row r="48" spans="1:20" x14ac:dyDescent="0.25">
      <c r="A48" s="2" t="s">
        <v>526</v>
      </c>
      <c r="B48" s="6">
        <f>F44</f>
        <v>1775.07</v>
      </c>
      <c r="C48" s="6"/>
      <c r="H48" t="s">
        <v>533</v>
      </c>
      <c r="I48" s="25" t="s">
        <v>549</v>
      </c>
      <c r="T48" s="1"/>
    </row>
    <row r="49" spans="1:20" x14ac:dyDescent="0.25">
      <c r="A49" s="2" t="s">
        <v>527</v>
      </c>
      <c r="B49" s="6">
        <f>E44</f>
        <v>800</v>
      </c>
      <c r="C49" s="6"/>
      <c r="H49" t="s">
        <v>526</v>
      </c>
      <c r="I49" s="5">
        <v>0</v>
      </c>
      <c r="T49" s="1"/>
    </row>
    <row r="50" spans="1:20" x14ac:dyDescent="0.25">
      <c r="A50" s="2" t="s">
        <v>172</v>
      </c>
      <c r="B50" s="6">
        <f>F45</f>
        <v>2575.0699999999997</v>
      </c>
      <c r="C50" s="6"/>
      <c r="F50" s="3"/>
      <c r="H50" t="s">
        <v>175</v>
      </c>
      <c r="I50" s="5">
        <v>0</v>
      </c>
      <c r="T50" s="1"/>
    </row>
    <row r="51" spans="1:20" x14ac:dyDescent="0.25">
      <c r="A51" s="2" t="s">
        <v>174</v>
      </c>
      <c r="B51" s="6">
        <f>T45</f>
        <v>2575.0700000000002</v>
      </c>
      <c r="C51" s="6"/>
      <c r="H51" t="s">
        <v>532</v>
      </c>
      <c r="I51" s="5">
        <f>I49-I50</f>
        <v>0</v>
      </c>
      <c r="T51" s="1"/>
    </row>
    <row r="52" spans="1:20" ht="15.75" thickBot="1" x14ac:dyDescent="0.3">
      <c r="A52" s="21" t="s">
        <v>528</v>
      </c>
      <c r="B52" s="22">
        <f>B50-B51</f>
        <v>0</v>
      </c>
      <c r="C52" s="22"/>
      <c r="D52" s="23"/>
      <c r="E52" s="23"/>
      <c r="F52" s="23"/>
      <c r="G52" s="23"/>
      <c r="H52" s="23" t="s">
        <v>531</v>
      </c>
      <c r="I52" s="26">
        <f>IF(I51&gt;6000,3000,I51/2)</f>
        <v>0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"/>
    </row>
    <row r="53" spans="1:20" ht="15.75" thickBot="1" x14ac:dyDescent="0.3"/>
    <row r="54" spans="1:20" x14ac:dyDescent="0.25">
      <c r="A54" s="7" t="s">
        <v>159</v>
      </c>
      <c r="B54" s="8" t="s">
        <v>287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9"/>
    </row>
    <row r="55" spans="1:20" x14ac:dyDescent="0.25">
      <c r="A55" s="2" t="s">
        <v>535</v>
      </c>
      <c r="B55" t="s">
        <v>289</v>
      </c>
      <c r="T55" s="1"/>
    </row>
    <row r="56" spans="1:20" x14ac:dyDescent="0.25">
      <c r="A56" s="2" t="s">
        <v>536</v>
      </c>
      <c r="B56" t="s">
        <v>391</v>
      </c>
      <c r="T56" s="1"/>
    </row>
    <row r="57" spans="1:20" x14ac:dyDescent="0.25">
      <c r="A57" s="79" t="s">
        <v>517</v>
      </c>
      <c r="B57" s="80"/>
      <c r="C57" s="80"/>
      <c r="D57" s="80"/>
      <c r="E57" s="80"/>
      <c r="F57" s="10"/>
      <c r="G57" s="3"/>
      <c r="H57" s="80" t="s">
        <v>521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1"/>
    </row>
    <row r="58" spans="1:20" x14ac:dyDescent="0.25">
      <c r="A58" s="11"/>
      <c r="B58" s="12"/>
      <c r="C58" s="12"/>
      <c r="D58" s="12"/>
      <c r="E58" s="82" t="s">
        <v>1</v>
      </c>
      <c r="F58" s="82"/>
      <c r="G58" s="3"/>
      <c r="H58" s="12"/>
      <c r="I58" s="12"/>
      <c r="J58" s="82" t="s">
        <v>522</v>
      </c>
      <c r="K58" s="82"/>
      <c r="L58" s="82"/>
      <c r="M58" s="82"/>
      <c r="N58" s="82"/>
      <c r="O58" s="82"/>
      <c r="P58" s="83" t="s">
        <v>523</v>
      </c>
      <c r="Q58" s="83"/>
      <c r="R58" s="83"/>
      <c r="S58" s="83"/>
      <c r="T58" s="84"/>
    </row>
    <row r="59" spans="1:20" x14ac:dyDescent="0.25">
      <c r="A59" s="13" t="s">
        <v>163</v>
      </c>
      <c r="B59" s="13" t="s">
        <v>0</v>
      </c>
      <c r="C59" s="13" t="s">
        <v>3</v>
      </c>
      <c r="D59" s="13" t="s">
        <v>2</v>
      </c>
      <c r="E59" s="14" t="s">
        <v>534</v>
      </c>
      <c r="F59" s="14" t="s">
        <v>171</v>
      </c>
      <c r="G59" s="4"/>
      <c r="H59" s="13" t="s">
        <v>518</v>
      </c>
      <c r="I59" s="13" t="s">
        <v>2</v>
      </c>
      <c r="J59" s="14" t="s">
        <v>165</v>
      </c>
      <c r="K59" s="14" t="s">
        <v>166</v>
      </c>
      <c r="L59" s="14" t="s">
        <v>167</v>
      </c>
      <c r="M59" s="14" t="s">
        <v>168</v>
      </c>
      <c r="N59" s="14" t="s">
        <v>161</v>
      </c>
      <c r="O59" s="14" t="s">
        <v>525</v>
      </c>
      <c r="P59" s="15" t="s">
        <v>162</v>
      </c>
      <c r="Q59" s="15" t="s">
        <v>519</v>
      </c>
      <c r="R59" s="15" t="s">
        <v>520</v>
      </c>
      <c r="S59" s="15" t="s">
        <v>164</v>
      </c>
      <c r="T59" s="15" t="s">
        <v>537</v>
      </c>
    </row>
    <row r="60" spans="1:20" x14ac:dyDescent="0.25">
      <c r="A60" t="s">
        <v>888</v>
      </c>
      <c r="B60" t="s">
        <v>59</v>
      </c>
      <c r="C60" t="s">
        <v>6</v>
      </c>
      <c r="D60" t="s">
        <v>2</v>
      </c>
      <c r="E60" s="5">
        <v>60</v>
      </c>
      <c r="F60" s="5"/>
      <c r="H60" t="s">
        <v>371</v>
      </c>
      <c r="I60" t="s">
        <v>2</v>
      </c>
      <c r="J60" s="5"/>
      <c r="K60" s="5"/>
      <c r="L60" s="5"/>
      <c r="M60" s="5"/>
      <c r="N60" s="5">
        <v>157.5</v>
      </c>
      <c r="O60" s="5"/>
      <c r="P60" s="5"/>
      <c r="Q60" s="5"/>
      <c r="R60" s="5"/>
      <c r="S60" s="5"/>
      <c r="T60" s="5"/>
    </row>
    <row r="61" spans="1:20" x14ac:dyDescent="0.25">
      <c r="A61" t="s">
        <v>889</v>
      </c>
      <c r="B61" t="s">
        <v>5</v>
      </c>
      <c r="C61" t="s">
        <v>6</v>
      </c>
      <c r="D61" t="s">
        <v>2</v>
      </c>
      <c r="E61" s="5">
        <v>350</v>
      </c>
      <c r="F61" s="5"/>
      <c r="H61" t="s">
        <v>169</v>
      </c>
      <c r="I61" t="s">
        <v>2</v>
      </c>
      <c r="J61" s="5"/>
      <c r="K61" s="5"/>
      <c r="L61" s="5"/>
      <c r="M61" s="5"/>
      <c r="N61" s="5">
        <v>640.83000000000004</v>
      </c>
      <c r="O61" s="5"/>
      <c r="P61" s="5"/>
      <c r="Q61" s="5"/>
      <c r="R61" s="5"/>
      <c r="S61" s="5"/>
      <c r="T61" s="5"/>
    </row>
    <row r="62" spans="1:20" x14ac:dyDescent="0.25">
      <c r="A62" t="s">
        <v>890</v>
      </c>
      <c r="B62" t="s">
        <v>5</v>
      </c>
      <c r="C62" t="s">
        <v>6</v>
      </c>
      <c r="D62" t="s">
        <v>2</v>
      </c>
      <c r="E62" s="5">
        <v>100</v>
      </c>
      <c r="F62" s="5"/>
      <c r="H62" t="s">
        <v>892</v>
      </c>
      <c r="I62" t="s">
        <v>2</v>
      </c>
      <c r="J62" s="5"/>
      <c r="K62" s="5"/>
      <c r="L62" s="5"/>
      <c r="M62" s="5">
        <v>20</v>
      </c>
      <c r="N62" s="5"/>
      <c r="O62" s="5"/>
      <c r="P62" s="5"/>
      <c r="Q62" s="5"/>
      <c r="R62" s="5"/>
      <c r="S62" s="5"/>
      <c r="T62" s="5"/>
    </row>
    <row r="63" spans="1:20" x14ac:dyDescent="0.25">
      <c r="A63" t="s">
        <v>891</v>
      </c>
      <c r="B63" t="s">
        <v>59</v>
      </c>
      <c r="C63" t="s">
        <v>37</v>
      </c>
      <c r="D63" t="s">
        <v>2</v>
      </c>
      <c r="E63" s="5"/>
      <c r="F63" s="5">
        <v>40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5">
      <c r="A64" t="s">
        <v>891</v>
      </c>
      <c r="B64" t="s">
        <v>59</v>
      </c>
      <c r="C64" t="s">
        <v>37</v>
      </c>
      <c r="D64" t="s">
        <v>2</v>
      </c>
      <c r="E64" s="5"/>
      <c r="F64" s="5">
        <v>268.33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s="77" t="s">
        <v>524</v>
      </c>
      <c r="B65" s="78"/>
      <c r="C65" s="78"/>
      <c r="D65" s="78"/>
      <c r="E65" s="16">
        <f>SUM(E60:E64)</f>
        <v>510</v>
      </c>
      <c r="F65" s="16">
        <f>SUM(F60:F64)</f>
        <v>308.33</v>
      </c>
      <c r="H65" s="78" t="s">
        <v>524</v>
      </c>
      <c r="I65" s="78"/>
      <c r="J65" s="16">
        <f t="shared" ref="J65:T65" si="1">SUM(J60:J64)</f>
        <v>0</v>
      </c>
      <c r="K65" s="16">
        <f t="shared" si="1"/>
        <v>0</v>
      </c>
      <c r="L65" s="16">
        <f t="shared" si="1"/>
        <v>0</v>
      </c>
      <c r="M65" s="16">
        <f t="shared" si="1"/>
        <v>20</v>
      </c>
      <c r="N65" s="16">
        <f t="shared" si="1"/>
        <v>798.33</v>
      </c>
      <c r="O65" s="16">
        <f t="shared" si="1"/>
        <v>0</v>
      </c>
      <c r="P65" s="17">
        <f t="shared" si="1"/>
        <v>0</v>
      </c>
      <c r="Q65" s="17">
        <f t="shared" si="1"/>
        <v>0</v>
      </c>
      <c r="R65" s="17">
        <f t="shared" si="1"/>
        <v>0</v>
      </c>
      <c r="S65" s="17">
        <f t="shared" si="1"/>
        <v>0</v>
      </c>
      <c r="T65" s="18">
        <f t="shared" si="1"/>
        <v>0</v>
      </c>
    </row>
    <row r="66" spans="1:20" x14ac:dyDescent="0.25">
      <c r="A66" s="85" t="s">
        <v>172</v>
      </c>
      <c r="B66" s="86"/>
      <c r="C66" s="86"/>
      <c r="D66" s="86"/>
      <c r="E66" s="86"/>
      <c r="F66" s="19">
        <f>SUM(E65:F65)</f>
        <v>818.32999999999993</v>
      </c>
      <c r="H66" s="86" t="s">
        <v>174</v>
      </c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20">
        <f>SUM(J65:T65)</f>
        <v>818.33</v>
      </c>
    </row>
    <row r="67" spans="1:20" x14ac:dyDescent="0.25">
      <c r="A67" s="2"/>
      <c r="T67" s="1"/>
    </row>
    <row r="68" spans="1:20" x14ac:dyDescent="0.25">
      <c r="A68" s="87" t="s">
        <v>529</v>
      </c>
      <c r="B68" s="88"/>
      <c r="C68" s="3"/>
      <c r="H68" s="88" t="s">
        <v>530</v>
      </c>
      <c r="I68" s="88"/>
      <c r="T68" s="1"/>
    </row>
    <row r="69" spans="1:20" x14ac:dyDescent="0.25">
      <c r="A69" s="2" t="s">
        <v>526</v>
      </c>
      <c r="B69" s="6">
        <f>F65</f>
        <v>308.33</v>
      </c>
      <c r="C69" s="6"/>
      <c r="H69" t="s">
        <v>533</v>
      </c>
      <c r="I69" s="25" t="s">
        <v>549</v>
      </c>
      <c r="T69" s="1"/>
    </row>
    <row r="70" spans="1:20" x14ac:dyDescent="0.25">
      <c r="A70" s="2" t="s">
        <v>527</v>
      </c>
      <c r="B70" s="6">
        <f>E65</f>
        <v>510</v>
      </c>
      <c r="C70" s="6"/>
      <c r="H70" t="s">
        <v>526</v>
      </c>
      <c r="I70" s="5">
        <v>0</v>
      </c>
      <c r="T70" s="1"/>
    </row>
    <row r="71" spans="1:20" x14ac:dyDescent="0.25">
      <c r="A71" s="2" t="s">
        <v>172</v>
      </c>
      <c r="B71" s="6">
        <f>F66</f>
        <v>818.32999999999993</v>
      </c>
      <c r="C71" s="6"/>
      <c r="F71" s="3"/>
      <c r="H71" t="s">
        <v>175</v>
      </c>
      <c r="I71" s="5">
        <v>0</v>
      </c>
      <c r="T71" s="1"/>
    </row>
    <row r="72" spans="1:20" x14ac:dyDescent="0.25">
      <c r="A72" s="2" t="s">
        <v>174</v>
      </c>
      <c r="B72" s="6">
        <f>T66</f>
        <v>818.33</v>
      </c>
      <c r="C72" s="6"/>
      <c r="H72" t="s">
        <v>532</v>
      </c>
      <c r="I72" s="5">
        <f>I70-I71</f>
        <v>0</v>
      </c>
      <c r="T72" s="1"/>
    </row>
    <row r="73" spans="1:20" ht="15.75" thickBot="1" x14ac:dyDescent="0.3">
      <c r="A73" s="21" t="s">
        <v>528</v>
      </c>
      <c r="B73" s="22">
        <f>B71-B72</f>
        <v>0</v>
      </c>
      <c r="C73" s="22"/>
      <c r="D73" s="23"/>
      <c r="E73" s="23"/>
      <c r="F73" s="23"/>
      <c r="G73" s="23"/>
      <c r="H73" s="23" t="s">
        <v>531</v>
      </c>
      <c r="I73" s="26">
        <f>IF(I72&gt;6000,3000,I72/2)</f>
        <v>0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4"/>
    </row>
    <row r="74" spans="1:20" ht="15.75" thickBot="1" x14ac:dyDescent="0.3"/>
    <row r="75" spans="1:20" x14ac:dyDescent="0.25">
      <c r="A75" s="7" t="s">
        <v>159</v>
      </c>
      <c r="B75" s="8" t="s">
        <v>287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9"/>
    </row>
    <row r="76" spans="1:20" x14ac:dyDescent="0.25">
      <c r="A76" s="2" t="s">
        <v>535</v>
      </c>
      <c r="B76" t="s">
        <v>290</v>
      </c>
      <c r="T76" s="1"/>
    </row>
    <row r="77" spans="1:20" x14ac:dyDescent="0.25">
      <c r="A77" s="2" t="s">
        <v>536</v>
      </c>
      <c r="B77" t="s">
        <v>392</v>
      </c>
      <c r="T77" s="1"/>
    </row>
    <row r="78" spans="1:20" x14ac:dyDescent="0.25">
      <c r="A78" s="79" t="s">
        <v>517</v>
      </c>
      <c r="B78" s="80"/>
      <c r="C78" s="80"/>
      <c r="D78" s="80"/>
      <c r="E78" s="80"/>
      <c r="F78" s="10"/>
      <c r="G78" s="3"/>
      <c r="H78" s="80" t="s">
        <v>521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1"/>
    </row>
    <row r="79" spans="1:20" x14ac:dyDescent="0.25">
      <c r="A79" s="11"/>
      <c r="B79" s="12"/>
      <c r="C79" s="12"/>
      <c r="D79" s="12"/>
      <c r="E79" s="82" t="s">
        <v>1</v>
      </c>
      <c r="F79" s="82"/>
      <c r="G79" s="3"/>
      <c r="H79" s="12"/>
      <c r="I79" s="12"/>
      <c r="J79" s="82" t="s">
        <v>522</v>
      </c>
      <c r="K79" s="82"/>
      <c r="L79" s="82"/>
      <c r="M79" s="82"/>
      <c r="N79" s="82"/>
      <c r="O79" s="82"/>
      <c r="P79" s="83" t="s">
        <v>523</v>
      </c>
      <c r="Q79" s="83"/>
      <c r="R79" s="83"/>
      <c r="S79" s="83"/>
      <c r="T79" s="84"/>
    </row>
    <row r="80" spans="1:20" x14ac:dyDescent="0.25">
      <c r="A80" s="13" t="s">
        <v>163</v>
      </c>
      <c r="B80" s="13" t="s">
        <v>0</v>
      </c>
      <c r="C80" s="13" t="s">
        <v>3</v>
      </c>
      <c r="D80" s="13" t="s">
        <v>2</v>
      </c>
      <c r="E80" s="14" t="s">
        <v>534</v>
      </c>
      <c r="F80" s="14" t="s">
        <v>171</v>
      </c>
      <c r="G80" s="4"/>
      <c r="H80" s="13" t="s">
        <v>518</v>
      </c>
      <c r="I80" s="13" t="s">
        <v>2</v>
      </c>
      <c r="J80" s="14" t="s">
        <v>165</v>
      </c>
      <c r="K80" s="14" t="s">
        <v>166</v>
      </c>
      <c r="L80" s="14" t="s">
        <v>167</v>
      </c>
      <c r="M80" s="14" t="s">
        <v>168</v>
      </c>
      <c r="N80" s="14" t="s">
        <v>161</v>
      </c>
      <c r="O80" s="14" t="s">
        <v>525</v>
      </c>
      <c r="P80" s="15" t="s">
        <v>162</v>
      </c>
      <c r="Q80" s="15" t="s">
        <v>519</v>
      </c>
      <c r="R80" s="15" t="s">
        <v>520</v>
      </c>
      <c r="S80" s="15" t="s">
        <v>164</v>
      </c>
      <c r="T80" s="15" t="s">
        <v>537</v>
      </c>
    </row>
    <row r="81" spans="1:20" x14ac:dyDescent="0.25">
      <c r="A81" t="s">
        <v>661</v>
      </c>
      <c r="B81" t="s">
        <v>59</v>
      </c>
      <c r="C81" t="s">
        <v>6</v>
      </c>
      <c r="D81" t="s">
        <v>2</v>
      </c>
      <c r="E81" s="5">
        <v>200</v>
      </c>
      <c r="F81" s="5"/>
      <c r="H81" t="s">
        <v>206</v>
      </c>
      <c r="I81" t="s">
        <v>2</v>
      </c>
      <c r="J81" s="5"/>
      <c r="K81" s="5"/>
      <c r="L81" s="5"/>
      <c r="M81" s="5"/>
      <c r="N81" s="5"/>
      <c r="O81" s="5"/>
      <c r="P81" s="5"/>
      <c r="Q81" s="5"/>
      <c r="R81" s="5">
        <v>695.9</v>
      </c>
      <c r="S81" s="5"/>
      <c r="T81" s="5"/>
    </row>
    <row r="82" spans="1:20" x14ac:dyDescent="0.25">
      <c r="A82" t="s">
        <v>662</v>
      </c>
      <c r="B82" t="s">
        <v>59</v>
      </c>
      <c r="C82" t="s">
        <v>6</v>
      </c>
      <c r="D82" t="s">
        <v>2</v>
      </c>
      <c r="E82" s="5">
        <v>100</v>
      </c>
      <c r="F82" s="5"/>
      <c r="H82" t="s">
        <v>670</v>
      </c>
      <c r="I82" t="s">
        <v>2</v>
      </c>
      <c r="J82" s="5"/>
      <c r="K82" s="5"/>
      <c r="L82" s="5"/>
      <c r="M82" s="5"/>
      <c r="N82" s="5"/>
      <c r="O82" s="5"/>
      <c r="P82" s="5"/>
      <c r="Q82" s="5"/>
      <c r="R82" s="5">
        <v>20.99</v>
      </c>
      <c r="S82" s="5"/>
      <c r="T82" s="5"/>
    </row>
    <row r="83" spans="1:20" x14ac:dyDescent="0.25">
      <c r="A83" t="s">
        <v>663</v>
      </c>
      <c r="B83" t="s">
        <v>59</v>
      </c>
      <c r="C83" t="s">
        <v>6</v>
      </c>
      <c r="D83" t="s">
        <v>2</v>
      </c>
      <c r="E83" s="5">
        <v>200</v>
      </c>
      <c r="F83" s="5"/>
      <c r="H83" t="s">
        <v>170</v>
      </c>
      <c r="I83" t="s">
        <v>2</v>
      </c>
      <c r="J83" s="5"/>
      <c r="K83" s="5"/>
      <c r="L83" s="5"/>
      <c r="M83" s="5"/>
      <c r="N83" s="5"/>
      <c r="O83" s="5"/>
      <c r="P83" s="5"/>
      <c r="Q83" s="5">
        <v>26.86</v>
      </c>
      <c r="R83" s="5"/>
      <c r="S83" s="5"/>
      <c r="T83" s="5"/>
    </row>
    <row r="84" spans="1:20" x14ac:dyDescent="0.25">
      <c r="A84" t="s">
        <v>664</v>
      </c>
      <c r="B84" t="s">
        <v>59</v>
      </c>
      <c r="C84" t="s">
        <v>6</v>
      </c>
      <c r="D84" t="s">
        <v>2</v>
      </c>
      <c r="E84" s="5">
        <v>500</v>
      </c>
      <c r="F84" s="5"/>
      <c r="H84" t="s">
        <v>671</v>
      </c>
      <c r="I84" t="s">
        <v>2</v>
      </c>
      <c r="J84" s="5"/>
      <c r="K84" s="5"/>
      <c r="L84" s="5"/>
      <c r="M84" s="5"/>
      <c r="N84" s="5"/>
      <c r="O84" s="5"/>
      <c r="P84" s="5"/>
      <c r="Q84" s="5">
        <v>430</v>
      </c>
      <c r="R84" s="5"/>
      <c r="S84" s="5"/>
      <c r="T84" s="5"/>
    </row>
    <row r="85" spans="1:20" x14ac:dyDescent="0.25">
      <c r="A85" t="s">
        <v>664</v>
      </c>
      <c r="B85" t="s">
        <v>59</v>
      </c>
      <c r="C85" t="s">
        <v>6</v>
      </c>
      <c r="D85" t="s">
        <v>2</v>
      </c>
      <c r="E85" s="5">
        <v>1000</v>
      </c>
      <c r="F85" s="5"/>
      <c r="H85" t="s">
        <v>253</v>
      </c>
      <c r="I85" t="s">
        <v>2</v>
      </c>
      <c r="J85" s="5"/>
      <c r="K85" s="5"/>
      <c r="L85" s="5"/>
      <c r="M85" s="5"/>
      <c r="N85" s="5"/>
      <c r="O85" s="5"/>
      <c r="P85" s="5"/>
      <c r="Q85" s="5">
        <v>75</v>
      </c>
      <c r="R85" s="5"/>
      <c r="S85" s="5"/>
      <c r="T85" s="5"/>
    </row>
    <row r="86" spans="1:20" x14ac:dyDescent="0.25">
      <c r="A86" t="s">
        <v>665</v>
      </c>
      <c r="B86" t="s">
        <v>59</v>
      </c>
      <c r="C86" t="s">
        <v>6</v>
      </c>
      <c r="D86" t="s">
        <v>2</v>
      </c>
      <c r="E86" s="5">
        <v>200</v>
      </c>
      <c r="F86" s="5"/>
      <c r="H86" t="s">
        <v>656</v>
      </c>
      <c r="I86" t="s">
        <v>2</v>
      </c>
      <c r="J86" s="5"/>
      <c r="K86" s="5"/>
      <c r="L86" s="5"/>
      <c r="M86" s="5"/>
      <c r="N86" s="5"/>
      <c r="O86" s="5"/>
      <c r="P86" s="5"/>
      <c r="Q86" s="5">
        <v>85.5</v>
      </c>
      <c r="R86" s="5"/>
      <c r="S86" s="5"/>
      <c r="T86" s="5"/>
    </row>
    <row r="87" spans="1:20" x14ac:dyDescent="0.25">
      <c r="A87" t="s">
        <v>666</v>
      </c>
      <c r="B87" t="s">
        <v>59</v>
      </c>
      <c r="C87" t="s">
        <v>6</v>
      </c>
      <c r="D87" t="s">
        <v>2</v>
      </c>
      <c r="E87" s="5">
        <v>200</v>
      </c>
      <c r="F87" s="5"/>
      <c r="H87" t="s">
        <v>253</v>
      </c>
      <c r="I87" t="s">
        <v>2</v>
      </c>
      <c r="J87" s="5"/>
      <c r="K87" s="5"/>
      <c r="L87" s="5"/>
      <c r="M87" s="5"/>
      <c r="N87" s="5"/>
      <c r="O87" s="5"/>
      <c r="P87" s="5"/>
      <c r="Q87" s="5">
        <v>122.05</v>
      </c>
      <c r="R87" s="5"/>
      <c r="S87" s="5"/>
      <c r="T87" s="5"/>
    </row>
    <row r="88" spans="1:20" x14ac:dyDescent="0.25">
      <c r="A88" t="s">
        <v>667</v>
      </c>
      <c r="B88" t="s">
        <v>59</v>
      </c>
      <c r="C88" t="s">
        <v>37</v>
      </c>
      <c r="D88" t="s">
        <v>2</v>
      </c>
      <c r="E88" s="5"/>
      <c r="F88" s="5">
        <v>800</v>
      </c>
      <c r="H88" t="s">
        <v>253</v>
      </c>
      <c r="I88" t="s">
        <v>2</v>
      </c>
      <c r="J88" s="5"/>
      <c r="K88" s="5"/>
      <c r="L88" s="5"/>
      <c r="M88" s="5"/>
      <c r="N88" s="5"/>
      <c r="O88" s="5"/>
      <c r="P88" s="5"/>
      <c r="Q88" s="5">
        <v>55.04</v>
      </c>
      <c r="R88" s="5"/>
      <c r="S88" s="5"/>
      <c r="T88" s="5"/>
    </row>
    <row r="89" spans="1:20" x14ac:dyDescent="0.25">
      <c r="A89" t="s">
        <v>668</v>
      </c>
      <c r="B89" t="s">
        <v>59</v>
      </c>
      <c r="C89" t="s">
        <v>6</v>
      </c>
      <c r="D89" t="s">
        <v>2</v>
      </c>
      <c r="E89" s="5">
        <v>200</v>
      </c>
      <c r="F89" s="5"/>
      <c r="H89" t="s">
        <v>253</v>
      </c>
      <c r="I89" t="s">
        <v>2</v>
      </c>
      <c r="J89" s="5"/>
      <c r="K89" s="5"/>
      <c r="L89" s="5"/>
      <c r="M89" s="5"/>
      <c r="N89" s="5"/>
      <c r="O89" s="5"/>
      <c r="P89" s="5"/>
      <c r="Q89" s="5">
        <v>95.03</v>
      </c>
      <c r="R89" s="5"/>
      <c r="S89" s="5"/>
      <c r="T89" s="5"/>
    </row>
    <row r="90" spans="1:20" x14ac:dyDescent="0.25">
      <c r="A90" t="s">
        <v>669</v>
      </c>
      <c r="B90" t="s">
        <v>59</v>
      </c>
      <c r="C90" t="s">
        <v>6</v>
      </c>
      <c r="D90" t="s">
        <v>2</v>
      </c>
      <c r="E90" s="5">
        <v>125</v>
      </c>
      <c r="F90" s="5"/>
      <c r="H90" t="s">
        <v>253</v>
      </c>
      <c r="I90" t="s">
        <v>2</v>
      </c>
      <c r="J90" s="5"/>
      <c r="K90" s="5"/>
      <c r="L90" s="5"/>
      <c r="M90" s="5"/>
      <c r="N90" s="5"/>
      <c r="O90" s="5"/>
      <c r="P90" s="5"/>
      <c r="Q90" s="5">
        <v>140</v>
      </c>
      <c r="R90" s="5"/>
      <c r="S90" s="5"/>
      <c r="T90" s="5"/>
    </row>
    <row r="91" spans="1:20" x14ac:dyDescent="0.25">
      <c r="E91" s="5"/>
      <c r="F91" s="5"/>
      <c r="H91" t="s">
        <v>672</v>
      </c>
      <c r="I91" t="s">
        <v>2</v>
      </c>
      <c r="J91" s="5"/>
      <c r="K91" s="5"/>
      <c r="L91" s="5"/>
      <c r="M91" s="5"/>
      <c r="N91" s="5"/>
      <c r="O91" s="5"/>
      <c r="P91" s="5"/>
      <c r="Q91" s="5">
        <v>40</v>
      </c>
      <c r="R91" s="5"/>
      <c r="S91" s="5"/>
      <c r="T91" s="5"/>
    </row>
    <row r="92" spans="1:20" x14ac:dyDescent="0.25">
      <c r="E92" s="5"/>
      <c r="F92" s="5"/>
      <c r="H92" t="s">
        <v>338</v>
      </c>
      <c r="I92" t="s">
        <v>2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>
        <v>30.47</v>
      </c>
    </row>
    <row r="93" spans="1:20" x14ac:dyDescent="0.25">
      <c r="E93" s="5"/>
      <c r="F93" s="5"/>
      <c r="H93" t="s">
        <v>253</v>
      </c>
      <c r="I93" t="s">
        <v>2</v>
      </c>
      <c r="J93" s="5"/>
      <c r="K93" s="5"/>
      <c r="L93" s="5"/>
      <c r="M93" s="5"/>
      <c r="N93" s="5"/>
      <c r="O93" s="5"/>
      <c r="P93" s="5"/>
      <c r="Q93" s="5">
        <v>70.02</v>
      </c>
      <c r="R93" s="5"/>
      <c r="S93" s="5"/>
      <c r="T93" s="5"/>
    </row>
    <row r="94" spans="1:20" x14ac:dyDescent="0.25">
      <c r="A94" s="77" t="s">
        <v>524</v>
      </c>
      <c r="B94" s="78"/>
      <c r="C94" s="78"/>
      <c r="D94" s="78"/>
      <c r="E94" s="16">
        <f>SUM(E81:E90)</f>
        <v>2725</v>
      </c>
      <c r="F94" s="16">
        <v>800</v>
      </c>
      <c r="H94" s="78" t="s">
        <v>524</v>
      </c>
      <c r="I94" s="78"/>
      <c r="J94" s="16">
        <f t="shared" ref="J94:T94" si="2">SUM(J81:J93)</f>
        <v>0</v>
      </c>
      <c r="K94" s="16">
        <f t="shared" si="2"/>
        <v>0</v>
      </c>
      <c r="L94" s="16">
        <f t="shared" si="2"/>
        <v>0</v>
      </c>
      <c r="M94" s="16">
        <f t="shared" si="2"/>
        <v>0</v>
      </c>
      <c r="N94" s="16">
        <f t="shared" si="2"/>
        <v>0</v>
      </c>
      <c r="O94" s="16">
        <f t="shared" si="2"/>
        <v>0</v>
      </c>
      <c r="P94" s="17">
        <f t="shared" si="2"/>
        <v>0</v>
      </c>
      <c r="Q94" s="17">
        <f t="shared" si="2"/>
        <v>1139.5</v>
      </c>
      <c r="R94" s="17">
        <f t="shared" si="2"/>
        <v>716.89</v>
      </c>
      <c r="S94" s="17">
        <f t="shared" si="2"/>
        <v>0</v>
      </c>
      <c r="T94" s="18">
        <f t="shared" si="2"/>
        <v>30.47</v>
      </c>
    </row>
    <row r="95" spans="1:20" x14ac:dyDescent="0.25">
      <c r="A95" s="85" t="s">
        <v>172</v>
      </c>
      <c r="B95" s="86"/>
      <c r="C95" s="86"/>
      <c r="D95" s="86"/>
      <c r="E95" s="86"/>
      <c r="F95" s="19">
        <f>SUM(E94:F94)</f>
        <v>3525</v>
      </c>
      <c r="H95" s="86" t="s">
        <v>174</v>
      </c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20">
        <f>SUM(J94:T94)</f>
        <v>1886.86</v>
      </c>
    </row>
    <row r="96" spans="1:20" x14ac:dyDescent="0.25">
      <c r="A96" s="2"/>
      <c r="T96" s="1"/>
    </row>
    <row r="97" spans="1:20" x14ac:dyDescent="0.25">
      <c r="A97" s="87" t="s">
        <v>529</v>
      </c>
      <c r="B97" s="88"/>
      <c r="C97" s="3"/>
      <c r="H97" s="88" t="s">
        <v>530</v>
      </c>
      <c r="I97" s="88"/>
      <c r="T97" s="1"/>
    </row>
    <row r="98" spans="1:20" x14ac:dyDescent="0.25">
      <c r="A98" s="2" t="s">
        <v>526</v>
      </c>
      <c r="B98" s="6">
        <v>800</v>
      </c>
      <c r="C98" s="6"/>
      <c r="H98" t="s">
        <v>533</v>
      </c>
      <c r="I98" s="25" t="s">
        <v>173</v>
      </c>
      <c r="T98" s="1"/>
    </row>
    <row r="99" spans="1:20" x14ac:dyDescent="0.25">
      <c r="A99" s="2" t="s">
        <v>527</v>
      </c>
      <c r="B99" s="6">
        <f>E94</f>
        <v>2725</v>
      </c>
      <c r="C99" s="6"/>
      <c r="D99" s="58"/>
      <c r="H99" t="s">
        <v>526</v>
      </c>
      <c r="I99" s="5">
        <f>B98</f>
        <v>800</v>
      </c>
      <c r="T99" s="1"/>
    </row>
    <row r="100" spans="1:20" x14ac:dyDescent="0.25">
      <c r="A100" s="2" t="s">
        <v>172</v>
      </c>
      <c r="B100" s="6">
        <f>F95</f>
        <v>3525</v>
      </c>
      <c r="C100" s="6"/>
      <c r="F100" s="3"/>
      <c r="H100" t="s">
        <v>175</v>
      </c>
      <c r="I100" s="5">
        <v>730.39</v>
      </c>
      <c r="T100" s="1"/>
    </row>
    <row r="101" spans="1:20" x14ac:dyDescent="0.25">
      <c r="A101" s="2" t="s">
        <v>174</v>
      </c>
      <c r="B101" s="6">
        <v>2794.61</v>
      </c>
      <c r="C101" s="6"/>
      <c r="H101" t="s">
        <v>532</v>
      </c>
      <c r="I101" s="5">
        <v>0</v>
      </c>
      <c r="T101" s="1"/>
    </row>
    <row r="102" spans="1:20" ht="15.75" thickBot="1" x14ac:dyDescent="0.3">
      <c r="A102" s="21" t="s">
        <v>528</v>
      </c>
      <c r="B102" s="59">
        <v>730.39</v>
      </c>
      <c r="C102" s="22"/>
      <c r="D102" s="23"/>
      <c r="E102" s="23"/>
      <c r="F102" s="23"/>
      <c r="G102" s="23"/>
      <c r="H102" s="23" t="s">
        <v>531</v>
      </c>
      <c r="I102" s="26">
        <v>0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4"/>
    </row>
    <row r="103" spans="1:20" ht="15.75" thickBot="1" x14ac:dyDescent="0.3"/>
    <row r="104" spans="1:20" x14ac:dyDescent="0.25">
      <c r="A104" s="7" t="s">
        <v>159</v>
      </c>
      <c r="B104" s="8" t="s">
        <v>287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9"/>
    </row>
    <row r="105" spans="1:20" x14ac:dyDescent="0.25">
      <c r="A105" s="2" t="s">
        <v>535</v>
      </c>
      <c r="B105" t="s">
        <v>291</v>
      </c>
      <c r="T105" s="1"/>
    </row>
    <row r="106" spans="1:20" x14ac:dyDescent="0.25">
      <c r="A106" s="2" t="s">
        <v>536</v>
      </c>
      <c r="B106" t="s">
        <v>393</v>
      </c>
      <c r="T106" s="1"/>
    </row>
    <row r="107" spans="1:20" x14ac:dyDescent="0.25">
      <c r="A107" s="79" t="s">
        <v>517</v>
      </c>
      <c r="B107" s="80"/>
      <c r="C107" s="80"/>
      <c r="D107" s="80"/>
      <c r="E107" s="80"/>
      <c r="F107" s="10"/>
      <c r="G107" s="3"/>
      <c r="H107" s="80" t="s">
        <v>521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1"/>
    </row>
    <row r="108" spans="1:20" x14ac:dyDescent="0.25">
      <c r="A108" s="11"/>
      <c r="B108" s="12"/>
      <c r="C108" s="12"/>
      <c r="D108" s="12"/>
      <c r="E108" s="82" t="s">
        <v>1</v>
      </c>
      <c r="F108" s="82"/>
      <c r="G108" s="3"/>
      <c r="H108" s="12"/>
      <c r="I108" s="12"/>
      <c r="J108" s="82" t="s">
        <v>522</v>
      </c>
      <c r="K108" s="82"/>
      <c r="L108" s="82"/>
      <c r="M108" s="82"/>
      <c r="N108" s="82"/>
      <c r="O108" s="82"/>
      <c r="P108" s="83" t="s">
        <v>523</v>
      </c>
      <c r="Q108" s="83"/>
      <c r="R108" s="83"/>
      <c r="S108" s="83"/>
      <c r="T108" s="84"/>
    </row>
    <row r="109" spans="1:20" x14ac:dyDescent="0.25">
      <c r="A109" s="13" t="s">
        <v>163</v>
      </c>
      <c r="B109" s="13" t="s">
        <v>0</v>
      </c>
      <c r="C109" s="13" t="s">
        <v>3</v>
      </c>
      <c r="D109" s="13" t="s">
        <v>2</v>
      </c>
      <c r="E109" s="14" t="s">
        <v>534</v>
      </c>
      <c r="F109" s="14" t="s">
        <v>171</v>
      </c>
      <c r="G109" s="4"/>
      <c r="H109" s="13" t="s">
        <v>518</v>
      </c>
      <c r="I109" s="13" t="s">
        <v>2</v>
      </c>
      <c r="J109" s="14" t="s">
        <v>165</v>
      </c>
      <c r="K109" s="14" t="s">
        <v>166</v>
      </c>
      <c r="L109" s="14" t="s">
        <v>167</v>
      </c>
      <c r="M109" s="14" t="s">
        <v>168</v>
      </c>
      <c r="N109" s="14" t="s">
        <v>161</v>
      </c>
      <c r="O109" s="14" t="s">
        <v>525</v>
      </c>
      <c r="P109" s="15" t="s">
        <v>162</v>
      </c>
      <c r="Q109" s="15" t="s">
        <v>519</v>
      </c>
      <c r="R109" s="15" t="s">
        <v>520</v>
      </c>
      <c r="S109" s="15" t="s">
        <v>164</v>
      </c>
      <c r="T109" s="15" t="s">
        <v>537</v>
      </c>
    </row>
    <row r="110" spans="1:20" x14ac:dyDescent="0.25">
      <c r="A110" t="s">
        <v>897</v>
      </c>
      <c r="B110" t="s">
        <v>893</v>
      </c>
      <c r="C110" t="s">
        <v>10</v>
      </c>
      <c r="D110" t="s">
        <v>2</v>
      </c>
      <c r="E110" s="5">
        <v>400</v>
      </c>
      <c r="F110" s="5"/>
      <c r="H110" t="s">
        <v>169</v>
      </c>
      <c r="I110" t="s">
        <v>2</v>
      </c>
      <c r="J110" s="5"/>
      <c r="K110" s="5"/>
      <c r="L110" s="5"/>
      <c r="M110" s="5"/>
      <c r="N110" s="5">
        <v>272.16000000000003</v>
      </c>
      <c r="O110" s="5"/>
      <c r="P110" s="5"/>
      <c r="Q110" s="5"/>
      <c r="R110" s="5"/>
      <c r="S110" s="5"/>
      <c r="T110" s="5"/>
    </row>
    <row r="111" spans="1:20" x14ac:dyDescent="0.25">
      <c r="A111" t="s">
        <v>898</v>
      </c>
      <c r="B111" t="s">
        <v>893</v>
      </c>
      <c r="C111" t="s">
        <v>37</v>
      </c>
      <c r="D111" t="s">
        <v>2</v>
      </c>
      <c r="E111" s="5"/>
      <c r="F111" s="5">
        <v>2406.4299999999998</v>
      </c>
      <c r="H111" t="s">
        <v>206</v>
      </c>
      <c r="I111" t="s">
        <v>2</v>
      </c>
      <c r="J111" s="5"/>
      <c r="K111" s="5"/>
      <c r="L111" s="5"/>
      <c r="M111" s="5">
        <v>247.11</v>
      </c>
      <c r="N111" s="5"/>
      <c r="O111" s="5"/>
      <c r="P111" s="5"/>
      <c r="Q111" s="5"/>
      <c r="R111" s="5"/>
      <c r="S111" s="5"/>
      <c r="T111" s="5"/>
    </row>
    <row r="112" spans="1:20" x14ac:dyDescent="0.25">
      <c r="E112" s="5"/>
      <c r="F112" s="5"/>
      <c r="H112" t="s">
        <v>894</v>
      </c>
      <c r="I112" t="s">
        <v>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>
        <v>62.98</v>
      </c>
    </row>
    <row r="113" spans="1:20" x14ac:dyDescent="0.25">
      <c r="E113" s="5"/>
      <c r="F113" s="5"/>
      <c r="H113" t="s">
        <v>895</v>
      </c>
      <c r="I113" t="s">
        <v>2</v>
      </c>
      <c r="J113" s="5"/>
      <c r="K113" s="5"/>
      <c r="L113" s="5"/>
      <c r="M113" s="5"/>
      <c r="N113" s="5"/>
      <c r="O113" s="5"/>
      <c r="P113" s="5"/>
      <c r="Q113" s="5">
        <v>451.5</v>
      </c>
      <c r="R113" s="5"/>
      <c r="S113" s="5"/>
      <c r="T113" s="5"/>
    </row>
    <row r="114" spans="1:20" x14ac:dyDescent="0.25">
      <c r="E114" s="5"/>
      <c r="F114" s="5"/>
      <c r="H114" t="s">
        <v>336</v>
      </c>
      <c r="I114" t="s">
        <v>2</v>
      </c>
      <c r="J114" s="5"/>
      <c r="K114" s="5"/>
      <c r="L114" s="5"/>
      <c r="M114" s="5"/>
      <c r="N114" s="5"/>
      <c r="O114" s="5"/>
      <c r="P114" s="5"/>
      <c r="Q114" s="5"/>
      <c r="R114" s="5">
        <v>62.98</v>
      </c>
      <c r="S114" s="5"/>
      <c r="T114" s="5"/>
    </row>
    <row r="115" spans="1:20" x14ac:dyDescent="0.25">
      <c r="E115" s="5"/>
      <c r="F115" s="5"/>
      <c r="H115" t="s">
        <v>896</v>
      </c>
      <c r="I115" t="s">
        <v>2</v>
      </c>
      <c r="J115" s="5"/>
      <c r="K115" s="5"/>
      <c r="L115" s="5"/>
      <c r="M115" s="5"/>
      <c r="N115" s="5"/>
      <c r="O115" s="5"/>
      <c r="P115" s="5"/>
      <c r="Q115" s="5">
        <v>194.25</v>
      </c>
      <c r="R115" s="5"/>
      <c r="S115" s="5"/>
      <c r="T115" s="5"/>
    </row>
    <row r="116" spans="1:20" x14ac:dyDescent="0.25">
      <c r="E116" s="5"/>
      <c r="F116" s="5"/>
      <c r="H116" t="s">
        <v>348</v>
      </c>
      <c r="I116" t="s">
        <v>2</v>
      </c>
      <c r="J116" s="5"/>
      <c r="K116" s="5"/>
      <c r="L116" s="5"/>
      <c r="M116" s="5"/>
      <c r="N116" s="5">
        <v>37.799999999999997</v>
      </c>
      <c r="O116" s="5"/>
      <c r="P116" s="5"/>
      <c r="Q116" s="5"/>
      <c r="R116" s="5"/>
      <c r="S116" s="5"/>
      <c r="T116" s="5"/>
    </row>
    <row r="117" spans="1:20" x14ac:dyDescent="0.25">
      <c r="E117" s="5"/>
      <c r="F117" s="5"/>
      <c r="H117" t="s">
        <v>348</v>
      </c>
      <c r="I117" t="s">
        <v>2</v>
      </c>
      <c r="J117" s="5"/>
      <c r="K117" s="5"/>
      <c r="L117" s="5"/>
      <c r="M117" s="5">
        <v>105</v>
      </c>
      <c r="N117" s="5"/>
      <c r="O117" s="5"/>
      <c r="P117" s="5"/>
      <c r="Q117" s="5"/>
      <c r="R117" s="5"/>
      <c r="S117" s="5"/>
      <c r="T117" s="5"/>
    </row>
    <row r="118" spans="1:20" x14ac:dyDescent="0.25">
      <c r="E118" s="5"/>
      <c r="F118" s="5"/>
      <c r="H118" t="s">
        <v>654</v>
      </c>
      <c r="I118" t="s">
        <v>2</v>
      </c>
      <c r="J118" s="5"/>
      <c r="K118" s="5"/>
      <c r="L118" s="5"/>
      <c r="M118" s="5"/>
      <c r="N118" s="5"/>
      <c r="O118" s="5"/>
      <c r="P118" s="5"/>
      <c r="Q118" s="5">
        <v>330</v>
      </c>
      <c r="R118" s="5"/>
      <c r="S118" s="5"/>
      <c r="T118" s="5"/>
    </row>
    <row r="119" spans="1:20" x14ac:dyDescent="0.25">
      <c r="E119" s="5"/>
      <c r="F119" s="5"/>
      <c r="H119" t="s">
        <v>654</v>
      </c>
      <c r="I119" t="s">
        <v>2</v>
      </c>
      <c r="J119" s="5"/>
      <c r="K119" s="5"/>
      <c r="L119" s="5"/>
      <c r="M119" s="5"/>
      <c r="N119" s="5"/>
      <c r="O119" s="5"/>
      <c r="P119" s="5"/>
      <c r="Q119" s="5">
        <v>660</v>
      </c>
      <c r="R119" s="5"/>
      <c r="S119" s="5"/>
      <c r="T119" s="5"/>
    </row>
    <row r="120" spans="1:20" x14ac:dyDescent="0.25">
      <c r="E120" s="5"/>
      <c r="F120" s="5"/>
      <c r="H120" t="s">
        <v>656</v>
      </c>
      <c r="I120" t="s">
        <v>2</v>
      </c>
      <c r="J120" s="5"/>
      <c r="K120" s="5"/>
      <c r="L120" s="5"/>
      <c r="M120" s="5"/>
      <c r="N120" s="5"/>
      <c r="O120" s="5"/>
      <c r="P120" s="5"/>
      <c r="Q120" s="5">
        <v>52.65</v>
      </c>
      <c r="R120" s="5"/>
      <c r="S120" s="5"/>
      <c r="T120" s="5"/>
    </row>
    <row r="121" spans="1:20" x14ac:dyDescent="0.25">
      <c r="E121" s="5"/>
      <c r="F121" s="5"/>
      <c r="H121" t="s">
        <v>654</v>
      </c>
      <c r="I121" t="s">
        <v>2</v>
      </c>
      <c r="J121" s="5"/>
      <c r="K121" s="5"/>
      <c r="L121" s="5"/>
      <c r="M121" s="5"/>
      <c r="N121" s="5"/>
      <c r="O121" s="5"/>
      <c r="P121" s="5"/>
      <c r="Q121" s="5">
        <v>330</v>
      </c>
      <c r="R121" s="5"/>
      <c r="S121" s="5"/>
      <c r="T121" s="5"/>
    </row>
    <row r="122" spans="1:20" x14ac:dyDescent="0.25">
      <c r="A122" s="77" t="s">
        <v>524</v>
      </c>
      <c r="B122" s="78"/>
      <c r="C122" s="78"/>
      <c r="D122" s="78"/>
      <c r="E122" s="16">
        <f>SUM(E110:E111)</f>
        <v>400</v>
      </c>
      <c r="F122" s="16">
        <f>SUM(F110:F111)</f>
        <v>2406.4299999999998</v>
      </c>
      <c r="H122" s="78" t="s">
        <v>524</v>
      </c>
      <c r="I122" s="78"/>
      <c r="J122" s="16">
        <f t="shared" ref="J122:T122" si="3">SUM(J110:J121)</f>
        <v>0</v>
      </c>
      <c r="K122" s="16">
        <f t="shared" si="3"/>
        <v>0</v>
      </c>
      <c r="L122" s="16">
        <f t="shared" si="3"/>
        <v>0</v>
      </c>
      <c r="M122" s="16">
        <f t="shared" si="3"/>
        <v>352.11</v>
      </c>
      <c r="N122" s="16">
        <f t="shared" si="3"/>
        <v>309.96000000000004</v>
      </c>
      <c r="O122" s="16">
        <f t="shared" si="3"/>
        <v>0</v>
      </c>
      <c r="P122" s="17">
        <f t="shared" si="3"/>
        <v>0</v>
      </c>
      <c r="Q122" s="17">
        <f t="shared" si="3"/>
        <v>2018.4</v>
      </c>
      <c r="R122" s="17">
        <f t="shared" si="3"/>
        <v>62.98</v>
      </c>
      <c r="S122" s="17">
        <f t="shared" si="3"/>
        <v>0</v>
      </c>
      <c r="T122" s="18">
        <f t="shared" si="3"/>
        <v>62.98</v>
      </c>
    </row>
    <row r="123" spans="1:20" x14ac:dyDescent="0.25">
      <c r="A123" s="85" t="s">
        <v>172</v>
      </c>
      <c r="B123" s="86"/>
      <c r="C123" s="86"/>
      <c r="D123" s="86"/>
      <c r="E123" s="86"/>
      <c r="F123" s="19">
        <f>SUM(E122:F122)</f>
        <v>2806.43</v>
      </c>
      <c r="H123" s="86" t="s">
        <v>174</v>
      </c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20">
        <f>SUM(J122:T122)</f>
        <v>2806.4300000000003</v>
      </c>
    </row>
    <row r="124" spans="1:20" x14ac:dyDescent="0.25">
      <c r="A124" s="2"/>
      <c r="T124" s="1"/>
    </row>
    <row r="125" spans="1:20" x14ac:dyDescent="0.25">
      <c r="A125" s="87" t="s">
        <v>529</v>
      </c>
      <c r="B125" s="88"/>
      <c r="C125" s="3"/>
      <c r="H125" s="88" t="s">
        <v>530</v>
      </c>
      <c r="I125" s="88"/>
      <c r="T125" s="1"/>
    </row>
    <row r="126" spans="1:20" x14ac:dyDescent="0.25">
      <c r="A126" s="2" t="s">
        <v>526</v>
      </c>
      <c r="B126" s="6">
        <f>F122</f>
        <v>2406.4299999999998</v>
      </c>
      <c r="C126" s="6"/>
      <c r="H126" t="s">
        <v>533</v>
      </c>
      <c r="I126" s="25" t="s">
        <v>173</v>
      </c>
      <c r="T126" s="1"/>
    </row>
    <row r="127" spans="1:20" x14ac:dyDescent="0.25">
      <c r="A127" s="2" t="s">
        <v>527</v>
      </c>
      <c r="B127" s="6">
        <f>E122</f>
        <v>400</v>
      </c>
      <c r="C127" s="6"/>
      <c r="H127" t="s">
        <v>526</v>
      </c>
      <c r="I127" s="5">
        <f>B126</f>
        <v>2406.4299999999998</v>
      </c>
      <c r="T127" s="1"/>
    </row>
    <row r="128" spans="1:20" x14ac:dyDescent="0.25">
      <c r="A128" s="2" t="s">
        <v>172</v>
      </c>
      <c r="B128" s="6">
        <f>F123</f>
        <v>2806.43</v>
      </c>
      <c r="C128" s="6"/>
      <c r="F128" s="3"/>
      <c r="H128" t="s">
        <v>175</v>
      </c>
      <c r="I128" s="5">
        <v>0</v>
      </c>
      <c r="T128" s="1"/>
    </row>
    <row r="129" spans="1:20" x14ac:dyDescent="0.25">
      <c r="A129" s="2" t="s">
        <v>174</v>
      </c>
      <c r="B129" s="6">
        <f>T123</f>
        <v>2806.4300000000003</v>
      </c>
      <c r="C129" s="6"/>
      <c r="H129" t="s">
        <v>532</v>
      </c>
      <c r="I129" s="5">
        <f>I127-I128</f>
        <v>2406.4299999999998</v>
      </c>
      <c r="T129" s="1"/>
    </row>
    <row r="130" spans="1:20" ht="15.75" thickBot="1" x14ac:dyDescent="0.3">
      <c r="A130" s="21" t="s">
        <v>528</v>
      </c>
      <c r="B130" s="22">
        <f>B128-B129</f>
        <v>0</v>
      </c>
      <c r="C130" s="22"/>
      <c r="D130" s="23"/>
      <c r="E130" s="23"/>
      <c r="F130" s="23"/>
      <c r="G130" s="23"/>
      <c r="H130" s="23" t="s">
        <v>531</v>
      </c>
      <c r="I130" s="26">
        <f>IF(I129&gt;6000,3000,I129/2)</f>
        <v>1203.2149999999999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4"/>
    </row>
    <row r="131" spans="1:20" ht="15.75" thickBot="1" x14ac:dyDescent="0.3"/>
    <row r="132" spans="1:20" x14ac:dyDescent="0.25">
      <c r="A132" s="7" t="s">
        <v>159</v>
      </c>
      <c r="B132" s="8" t="s">
        <v>287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9"/>
    </row>
    <row r="133" spans="1:20" x14ac:dyDescent="0.25">
      <c r="A133" s="2" t="s">
        <v>535</v>
      </c>
      <c r="B133" t="s">
        <v>292</v>
      </c>
      <c r="T133" s="1"/>
    </row>
    <row r="134" spans="1:20" x14ac:dyDescent="0.25">
      <c r="A134" s="2" t="s">
        <v>536</v>
      </c>
      <c r="B134" t="s">
        <v>394</v>
      </c>
      <c r="T134" s="1"/>
    </row>
    <row r="135" spans="1:20" x14ac:dyDescent="0.25">
      <c r="A135" s="79" t="s">
        <v>517</v>
      </c>
      <c r="B135" s="80"/>
      <c r="C135" s="80"/>
      <c r="D135" s="80"/>
      <c r="E135" s="80"/>
      <c r="F135" s="10"/>
      <c r="G135" s="3"/>
      <c r="H135" s="80" t="s">
        <v>521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1"/>
    </row>
    <row r="136" spans="1:20" x14ac:dyDescent="0.25">
      <c r="A136" s="11"/>
      <c r="B136" s="12"/>
      <c r="C136" s="12"/>
      <c r="D136" s="12"/>
      <c r="E136" s="82" t="s">
        <v>1</v>
      </c>
      <c r="F136" s="82"/>
      <c r="G136" s="3"/>
      <c r="H136" s="12"/>
      <c r="I136" s="12"/>
      <c r="J136" s="82" t="s">
        <v>522</v>
      </c>
      <c r="K136" s="82"/>
      <c r="L136" s="82"/>
      <c r="M136" s="82"/>
      <c r="N136" s="82"/>
      <c r="O136" s="82"/>
      <c r="P136" s="83" t="s">
        <v>523</v>
      </c>
      <c r="Q136" s="83"/>
      <c r="R136" s="83"/>
      <c r="S136" s="83"/>
      <c r="T136" s="84"/>
    </row>
    <row r="137" spans="1:20" x14ac:dyDescent="0.25">
      <c r="A137" s="13" t="s">
        <v>163</v>
      </c>
      <c r="B137" s="13" t="s">
        <v>0</v>
      </c>
      <c r="C137" s="13" t="s">
        <v>3</v>
      </c>
      <c r="D137" s="13" t="s">
        <v>2</v>
      </c>
      <c r="E137" s="14" t="s">
        <v>534</v>
      </c>
      <c r="F137" s="14" t="s">
        <v>171</v>
      </c>
      <c r="G137" s="4"/>
      <c r="H137" s="13" t="s">
        <v>518</v>
      </c>
      <c r="I137" s="13" t="s">
        <v>2</v>
      </c>
      <c r="J137" s="14" t="s">
        <v>165</v>
      </c>
      <c r="K137" s="14" t="s">
        <v>166</v>
      </c>
      <c r="L137" s="14" t="s">
        <v>167</v>
      </c>
      <c r="M137" s="14" t="s">
        <v>168</v>
      </c>
      <c r="N137" s="14" t="s">
        <v>161</v>
      </c>
      <c r="O137" s="14" t="s">
        <v>525</v>
      </c>
      <c r="P137" s="15" t="s">
        <v>162</v>
      </c>
      <c r="Q137" s="15" t="s">
        <v>519</v>
      </c>
      <c r="R137" s="15" t="s">
        <v>520</v>
      </c>
      <c r="S137" s="15" t="s">
        <v>164</v>
      </c>
      <c r="T137" s="15" t="s">
        <v>537</v>
      </c>
    </row>
    <row r="138" spans="1:20" x14ac:dyDescent="0.25">
      <c r="A138" t="s">
        <v>673</v>
      </c>
      <c r="B138" t="s">
        <v>59</v>
      </c>
      <c r="C138" t="s">
        <v>6</v>
      </c>
      <c r="D138" t="s">
        <v>2</v>
      </c>
      <c r="E138" s="5">
        <v>500</v>
      </c>
      <c r="F138" s="5"/>
      <c r="H138" t="s">
        <v>170</v>
      </c>
      <c r="I138" t="s">
        <v>2</v>
      </c>
      <c r="J138" s="5"/>
      <c r="K138" s="5"/>
      <c r="L138" s="5"/>
      <c r="M138" s="5"/>
      <c r="N138" s="5"/>
      <c r="O138" s="5">
        <v>83.16</v>
      </c>
      <c r="P138" s="5"/>
      <c r="Q138" s="5"/>
      <c r="R138" s="5"/>
      <c r="S138" s="5"/>
      <c r="T138" s="5"/>
    </row>
    <row r="139" spans="1:20" x14ac:dyDescent="0.25">
      <c r="A139" t="s">
        <v>674</v>
      </c>
      <c r="B139" t="s">
        <v>59</v>
      </c>
      <c r="C139" t="s">
        <v>10</v>
      </c>
      <c r="D139" t="s">
        <v>2</v>
      </c>
      <c r="E139">
        <v>1000</v>
      </c>
      <c r="F139" s="5"/>
      <c r="H139" t="s">
        <v>179</v>
      </c>
      <c r="I139" t="s">
        <v>2</v>
      </c>
      <c r="J139" s="5"/>
      <c r="K139" s="5"/>
      <c r="L139" s="5"/>
      <c r="M139" s="5"/>
      <c r="N139" s="5">
        <v>2201.6999999999998</v>
      </c>
      <c r="O139" s="5"/>
      <c r="P139" s="5"/>
      <c r="Q139" s="5"/>
      <c r="R139" s="5"/>
      <c r="S139" s="5"/>
      <c r="T139" s="5"/>
    </row>
    <row r="140" spans="1:20" x14ac:dyDescent="0.25">
      <c r="A140" t="s">
        <v>675</v>
      </c>
      <c r="B140" t="s">
        <v>59</v>
      </c>
      <c r="C140" t="s">
        <v>10</v>
      </c>
      <c r="D140" t="s">
        <v>2</v>
      </c>
      <c r="E140" s="5">
        <v>1000</v>
      </c>
      <c r="F140" s="5"/>
      <c r="H140" t="s">
        <v>206</v>
      </c>
      <c r="I140" t="s">
        <v>2</v>
      </c>
      <c r="J140" s="5"/>
      <c r="K140" s="5"/>
      <c r="L140" s="5"/>
      <c r="M140" s="5"/>
      <c r="N140" s="5"/>
      <c r="O140" s="5"/>
      <c r="P140" s="5"/>
      <c r="Q140" s="5"/>
      <c r="R140" s="5">
        <v>41.09</v>
      </c>
      <c r="S140" s="5"/>
      <c r="T140" s="5"/>
    </row>
    <row r="141" spans="1:20" x14ac:dyDescent="0.25">
      <c r="A141" t="s">
        <v>676</v>
      </c>
      <c r="B141" t="s">
        <v>59</v>
      </c>
      <c r="C141" t="s">
        <v>10</v>
      </c>
      <c r="D141" t="s">
        <v>2</v>
      </c>
      <c r="E141" s="5">
        <v>500</v>
      </c>
      <c r="F141" s="5"/>
      <c r="H141" t="s">
        <v>683</v>
      </c>
      <c r="I141" t="s">
        <v>2</v>
      </c>
      <c r="J141" s="5"/>
      <c r="K141" s="5"/>
      <c r="L141" s="5"/>
      <c r="M141" s="5"/>
      <c r="N141" s="5"/>
      <c r="O141" s="5">
        <v>1200</v>
      </c>
      <c r="P141" s="5"/>
      <c r="Q141" s="5"/>
      <c r="R141" s="5"/>
      <c r="S141" s="5"/>
      <c r="T141" s="5"/>
    </row>
    <row r="142" spans="1:20" x14ac:dyDescent="0.25">
      <c r="A142" t="s">
        <v>677</v>
      </c>
      <c r="B142" t="s">
        <v>59</v>
      </c>
      <c r="C142" t="s">
        <v>6</v>
      </c>
      <c r="D142" t="s">
        <v>2</v>
      </c>
      <c r="E142" s="5">
        <v>200</v>
      </c>
      <c r="F142" s="5"/>
      <c r="H142" t="s">
        <v>461</v>
      </c>
      <c r="I142" t="s">
        <v>2</v>
      </c>
      <c r="J142" s="5"/>
      <c r="K142" s="5"/>
      <c r="L142" s="5"/>
      <c r="M142" s="5"/>
      <c r="N142" s="5"/>
      <c r="O142" s="5"/>
      <c r="P142" s="5"/>
      <c r="Q142" s="5">
        <v>143</v>
      </c>
      <c r="R142" s="5"/>
      <c r="S142" s="5"/>
      <c r="T142" s="5"/>
    </row>
    <row r="143" spans="1:20" x14ac:dyDescent="0.25">
      <c r="A143" t="s">
        <v>678</v>
      </c>
      <c r="B143" t="s">
        <v>5</v>
      </c>
      <c r="C143" t="s">
        <v>16</v>
      </c>
      <c r="D143" t="s">
        <v>2</v>
      </c>
      <c r="E143" s="5">
        <v>1000</v>
      </c>
      <c r="F143" s="5"/>
      <c r="H143" t="s">
        <v>179</v>
      </c>
      <c r="I143" t="s">
        <v>2</v>
      </c>
      <c r="J143" s="5"/>
      <c r="K143" s="5"/>
      <c r="L143" s="5"/>
      <c r="M143" s="5"/>
      <c r="N143" s="5">
        <v>109.1</v>
      </c>
      <c r="O143" s="5"/>
      <c r="P143" s="5"/>
      <c r="Q143" s="5"/>
      <c r="R143" s="5"/>
      <c r="S143" s="5"/>
      <c r="T143" s="5"/>
    </row>
    <row r="144" spans="1:20" x14ac:dyDescent="0.25">
      <c r="A144" t="s">
        <v>679</v>
      </c>
      <c r="B144" t="s">
        <v>59</v>
      </c>
      <c r="C144" t="s">
        <v>10</v>
      </c>
      <c r="D144" t="s">
        <v>2</v>
      </c>
      <c r="E144" s="5">
        <v>1500</v>
      </c>
      <c r="F144" s="5"/>
      <c r="H144" t="s">
        <v>253</v>
      </c>
      <c r="I144" t="s">
        <v>2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>
        <v>46.47</v>
      </c>
    </row>
    <row r="145" spans="1:20" x14ac:dyDescent="0.25">
      <c r="A145" t="s">
        <v>680</v>
      </c>
      <c r="B145" t="s">
        <v>59</v>
      </c>
      <c r="C145" t="s">
        <v>6</v>
      </c>
      <c r="D145" t="s">
        <v>2</v>
      </c>
      <c r="E145" s="5">
        <v>1000</v>
      </c>
      <c r="F145" s="5"/>
      <c r="H145" t="s">
        <v>671</v>
      </c>
      <c r="I145" t="s">
        <v>2</v>
      </c>
      <c r="J145" s="5"/>
      <c r="K145" s="5"/>
      <c r="L145" s="5"/>
      <c r="M145" s="5"/>
      <c r="N145" s="5"/>
      <c r="O145" s="5"/>
      <c r="P145" s="5"/>
      <c r="Q145" s="5">
        <v>215</v>
      </c>
      <c r="R145" s="5"/>
      <c r="S145" s="5"/>
      <c r="T145" s="5"/>
    </row>
    <row r="146" spans="1:20" x14ac:dyDescent="0.25">
      <c r="A146" t="s">
        <v>84</v>
      </c>
      <c r="B146" t="s">
        <v>5</v>
      </c>
      <c r="C146" t="s">
        <v>10</v>
      </c>
      <c r="D146" t="s">
        <v>2</v>
      </c>
      <c r="E146" s="5">
        <v>279.3</v>
      </c>
      <c r="F146" s="5"/>
      <c r="H146" t="s">
        <v>253</v>
      </c>
      <c r="I146" t="s">
        <v>2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>
        <v>44.75</v>
      </c>
    </row>
    <row r="147" spans="1:20" x14ac:dyDescent="0.25">
      <c r="A147" t="s">
        <v>84</v>
      </c>
      <c r="B147" t="s">
        <v>5</v>
      </c>
      <c r="C147" t="s">
        <v>10</v>
      </c>
      <c r="D147" t="s">
        <v>2</v>
      </c>
      <c r="E147" s="5">
        <v>1220.7</v>
      </c>
      <c r="F147" s="5"/>
      <c r="H147" t="s">
        <v>253</v>
      </c>
      <c r="I147" t="s">
        <v>2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>
        <v>31.1</v>
      </c>
    </row>
    <row r="148" spans="1:20" x14ac:dyDescent="0.25">
      <c r="A148" t="s">
        <v>681</v>
      </c>
      <c r="B148" t="s">
        <v>64</v>
      </c>
      <c r="C148" t="s">
        <v>6</v>
      </c>
      <c r="D148" t="s">
        <v>2</v>
      </c>
      <c r="E148" s="5">
        <v>1000</v>
      </c>
      <c r="F148" s="5"/>
      <c r="H148" t="s">
        <v>253</v>
      </c>
      <c r="I148" t="s">
        <v>2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>
        <v>50.9</v>
      </c>
    </row>
    <row r="149" spans="1:20" x14ac:dyDescent="0.25">
      <c r="A149" t="s">
        <v>682</v>
      </c>
      <c r="B149" t="s">
        <v>59</v>
      </c>
      <c r="C149" t="s">
        <v>6</v>
      </c>
      <c r="D149" t="s">
        <v>18</v>
      </c>
      <c r="E149" s="5">
        <v>1500</v>
      </c>
      <c r="F149" s="5"/>
      <c r="H149" t="s">
        <v>656</v>
      </c>
      <c r="I149" t="s">
        <v>2</v>
      </c>
      <c r="J149" s="5"/>
      <c r="K149" s="5"/>
      <c r="L149" s="5"/>
      <c r="M149" s="5"/>
      <c r="N149" s="5"/>
      <c r="O149" s="5"/>
      <c r="P149" s="5"/>
      <c r="Q149" s="5">
        <v>131.55000000000001</v>
      </c>
      <c r="R149" s="5"/>
      <c r="S149" s="5"/>
      <c r="T149" s="5"/>
    </row>
    <row r="150" spans="1:20" x14ac:dyDescent="0.25">
      <c r="A150" t="s">
        <v>689</v>
      </c>
      <c r="B150" t="s">
        <v>59</v>
      </c>
      <c r="C150" t="s">
        <v>37</v>
      </c>
      <c r="D150" t="s">
        <v>2</v>
      </c>
      <c r="E150" s="5"/>
      <c r="F150" s="5">
        <v>5803.92</v>
      </c>
      <c r="H150" t="s">
        <v>461</v>
      </c>
      <c r="I150" t="s">
        <v>2</v>
      </c>
      <c r="J150" s="5"/>
      <c r="K150" s="5"/>
      <c r="L150" s="5"/>
      <c r="M150" s="5"/>
      <c r="N150" s="5"/>
      <c r="O150" s="5"/>
      <c r="P150" s="5"/>
      <c r="Q150" s="5">
        <v>135</v>
      </c>
      <c r="R150" s="5"/>
      <c r="S150" s="5"/>
      <c r="T150" s="5"/>
    </row>
    <row r="151" spans="1:20" x14ac:dyDescent="0.25">
      <c r="E151" s="5"/>
      <c r="F151" s="5"/>
      <c r="H151" t="s">
        <v>461</v>
      </c>
      <c r="I151" t="s">
        <v>2</v>
      </c>
      <c r="J151" s="5"/>
      <c r="K151" s="5"/>
      <c r="L151" s="5"/>
      <c r="M151" s="5"/>
      <c r="N151" s="5"/>
      <c r="O151" s="5"/>
      <c r="P151" s="5"/>
      <c r="Q151" s="5">
        <v>109</v>
      </c>
      <c r="R151" s="5"/>
      <c r="S151" s="5"/>
      <c r="T151" s="5"/>
    </row>
    <row r="152" spans="1:20" x14ac:dyDescent="0.25">
      <c r="E152" s="5"/>
      <c r="F152" s="5"/>
      <c r="H152" t="s">
        <v>684</v>
      </c>
      <c r="I152" t="s">
        <v>2</v>
      </c>
      <c r="J152" s="5"/>
      <c r="K152" s="5"/>
      <c r="L152" s="5"/>
      <c r="M152" s="5"/>
      <c r="N152" s="5"/>
      <c r="O152" s="5"/>
      <c r="P152" s="5"/>
      <c r="Q152" s="5"/>
      <c r="R152" s="5">
        <v>12.59</v>
      </c>
      <c r="S152" s="5"/>
      <c r="T152" s="5"/>
    </row>
    <row r="153" spans="1:20" x14ac:dyDescent="0.25">
      <c r="E153" s="5"/>
      <c r="F153" s="5"/>
      <c r="H153" t="s">
        <v>685</v>
      </c>
      <c r="I153" t="s">
        <v>2</v>
      </c>
      <c r="J153" s="5"/>
      <c r="K153" s="5"/>
      <c r="L153" s="5"/>
      <c r="M153" s="5"/>
      <c r="N153" s="5"/>
      <c r="O153" s="5"/>
      <c r="P153" s="5"/>
      <c r="Q153" s="5">
        <v>1500</v>
      </c>
      <c r="R153" s="5"/>
      <c r="S153" s="5"/>
      <c r="T153" s="5"/>
    </row>
    <row r="154" spans="1:20" x14ac:dyDescent="0.25">
      <c r="E154" s="5"/>
      <c r="F154" s="5"/>
      <c r="H154" t="s">
        <v>461</v>
      </c>
      <c r="I154" t="s">
        <v>2</v>
      </c>
      <c r="J154" s="5"/>
      <c r="K154" s="5"/>
      <c r="L154" s="5"/>
      <c r="M154" s="5"/>
      <c r="N154" s="5"/>
      <c r="O154" s="5"/>
      <c r="P154" s="5"/>
      <c r="Q154" s="5">
        <v>122.01</v>
      </c>
      <c r="R154" s="5"/>
      <c r="S154" s="5"/>
      <c r="T154" s="5"/>
    </row>
    <row r="155" spans="1:20" x14ac:dyDescent="0.25">
      <c r="E155" s="5"/>
      <c r="F155" s="5"/>
      <c r="H155" t="s">
        <v>461</v>
      </c>
      <c r="I155" t="s">
        <v>2</v>
      </c>
      <c r="J155" s="5"/>
      <c r="K155" s="5"/>
      <c r="L155" s="5"/>
      <c r="M155" s="5"/>
      <c r="N155" s="5"/>
      <c r="O155" s="5"/>
      <c r="P155" s="5"/>
      <c r="Q155" s="5">
        <v>77.77</v>
      </c>
      <c r="R155" s="5"/>
      <c r="S155" s="5"/>
      <c r="T155" s="5"/>
    </row>
    <row r="156" spans="1:20" x14ac:dyDescent="0.25">
      <c r="E156" s="5"/>
      <c r="F156" s="5"/>
      <c r="H156" t="s">
        <v>654</v>
      </c>
      <c r="I156" t="s">
        <v>2</v>
      </c>
      <c r="J156" s="5"/>
      <c r="K156" s="5"/>
      <c r="L156" s="5"/>
      <c r="M156" s="5"/>
      <c r="N156" s="5"/>
      <c r="O156" s="5"/>
      <c r="P156" s="5"/>
      <c r="Q156" s="5">
        <v>660</v>
      </c>
      <c r="R156" s="5"/>
      <c r="S156" s="5"/>
      <c r="T156" s="5"/>
    </row>
    <row r="157" spans="1:20" x14ac:dyDescent="0.25">
      <c r="E157" s="5"/>
      <c r="F157" s="5"/>
      <c r="H157" t="s">
        <v>461</v>
      </c>
      <c r="I157" t="s">
        <v>2</v>
      </c>
      <c r="J157" s="5"/>
      <c r="K157" s="5"/>
      <c r="L157" s="5"/>
      <c r="M157" s="5"/>
      <c r="N157" s="5"/>
      <c r="O157" s="5"/>
      <c r="P157" s="5"/>
      <c r="Q157" s="5">
        <v>130.31</v>
      </c>
      <c r="R157" s="5"/>
      <c r="S157" s="5"/>
      <c r="T157" s="5"/>
    </row>
    <row r="158" spans="1:20" x14ac:dyDescent="0.25">
      <c r="E158" s="5"/>
      <c r="F158" s="5"/>
      <c r="H158" t="s">
        <v>679</v>
      </c>
      <c r="I158" t="s">
        <v>2</v>
      </c>
      <c r="J158" s="5"/>
      <c r="K158" s="5"/>
      <c r="L158" s="5"/>
      <c r="M158" s="5"/>
      <c r="N158" s="5"/>
      <c r="O158" s="5"/>
      <c r="P158" s="5"/>
      <c r="Q158" s="5">
        <v>4789.05</v>
      </c>
      <c r="R158" s="5"/>
      <c r="S158" s="5"/>
      <c r="T158" s="5"/>
    </row>
    <row r="159" spans="1:20" x14ac:dyDescent="0.25">
      <c r="E159" s="5"/>
      <c r="F159" s="5"/>
      <c r="H159" t="s">
        <v>686</v>
      </c>
      <c r="I159" t="s">
        <v>2</v>
      </c>
      <c r="J159" s="5"/>
      <c r="K159" s="5"/>
      <c r="L159" s="5"/>
      <c r="M159" s="5"/>
      <c r="N159" s="5"/>
      <c r="O159" s="5"/>
      <c r="P159" s="5"/>
      <c r="Q159" s="5">
        <v>215.25</v>
      </c>
      <c r="R159" s="5"/>
      <c r="S159" s="5"/>
      <c r="T159" s="5"/>
    </row>
    <row r="160" spans="1:20" x14ac:dyDescent="0.25">
      <c r="E160" s="5"/>
      <c r="F160" s="5"/>
      <c r="H160" t="s">
        <v>687</v>
      </c>
      <c r="I160" t="s">
        <v>2</v>
      </c>
      <c r="J160" s="5"/>
      <c r="K160" s="5"/>
      <c r="L160" s="5"/>
      <c r="M160" s="5"/>
      <c r="N160" s="5"/>
      <c r="O160" s="5"/>
      <c r="P160" s="5"/>
      <c r="Q160" s="5">
        <v>110</v>
      </c>
      <c r="R160" s="5"/>
      <c r="S160" s="5"/>
      <c r="T160" s="5"/>
    </row>
    <row r="161" spans="1:20" x14ac:dyDescent="0.25">
      <c r="E161" s="5"/>
      <c r="F161" s="5"/>
      <c r="H161" t="s">
        <v>671</v>
      </c>
      <c r="I161" t="s">
        <v>2</v>
      </c>
      <c r="J161" s="5"/>
      <c r="K161" s="5"/>
      <c r="L161" s="5"/>
      <c r="M161" s="5"/>
      <c r="N161" s="5"/>
      <c r="O161" s="5"/>
      <c r="P161" s="5"/>
      <c r="Q161" s="5">
        <v>430</v>
      </c>
      <c r="R161" s="5"/>
      <c r="S161" s="5"/>
      <c r="T161" s="5"/>
    </row>
    <row r="162" spans="1:20" x14ac:dyDescent="0.25">
      <c r="E162" s="5"/>
      <c r="F162" s="5"/>
      <c r="H162" t="s">
        <v>687</v>
      </c>
      <c r="I162" t="s">
        <v>2</v>
      </c>
      <c r="J162" s="5"/>
      <c r="K162" s="5"/>
      <c r="L162" s="5"/>
      <c r="M162" s="5"/>
      <c r="N162" s="5"/>
      <c r="O162" s="5"/>
      <c r="P162" s="5"/>
      <c r="Q162" s="5">
        <v>130</v>
      </c>
      <c r="R162" s="5"/>
      <c r="S162" s="5"/>
      <c r="T162" s="5"/>
    </row>
    <row r="163" spans="1:20" x14ac:dyDescent="0.25">
      <c r="E163" s="5"/>
      <c r="F163" s="5"/>
      <c r="H163" t="s">
        <v>656</v>
      </c>
      <c r="I163" t="s">
        <v>2</v>
      </c>
      <c r="J163" s="5"/>
      <c r="K163" s="5"/>
      <c r="L163" s="5"/>
      <c r="M163" s="5"/>
      <c r="N163" s="5"/>
      <c r="O163" s="5"/>
      <c r="P163" s="5"/>
      <c r="Q163" s="5">
        <v>200</v>
      </c>
      <c r="R163" s="5"/>
      <c r="S163" s="5"/>
      <c r="T163" s="5"/>
    </row>
    <row r="164" spans="1:20" x14ac:dyDescent="0.25">
      <c r="E164" s="5"/>
      <c r="F164" s="5"/>
      <c r="H164" t="s">
        <v>685</v>
      </c>
      <c r="I164" t="s">
        <v>2</v>
      </c>
      <c r="J164" s="5"/>
      <c r="K164" s="5"/>
      <c r="L164" s="5"/>
      <c r="M164" s="5"/>
      <c r="N164" s="5"/>
      <c r="O164" s="5"/>
      <c r="P164" s="5"/>
      <c r="Q164" s="5">
        <v>1200</v>
      </c>
      <c r="R164" s="5"/>
      <c r="S164" s="5"/>
      <c r="T164" s="5"/>
    </row>
    <row r="165" spans="1:20" x14ac:dyDescent="0.25">
      <c r="E165" s="5"/>
      <c r="F165" s="5"/>
      <c r="H165" t="s">
        <v>461</v>
      </c>
      <c r="I165" t="s">
        <v>2</v>
      </c>
      <c r="J165" s="5"/>
      <c r="K165" s="5"/>
      <c r="L165" s="5"/>
      <c r="M165" s="5"/>
      <c r="N165" s="5"/>
      <c r="O165" s="5"/>
      <c r="P165" s="5"/>
      <c r="Q165" s="5">
        <v>123</v>
      </c>
      <c r="R165" s="5"/>
      <c r="S165" s="5"/>
      <c r="T165" s="5"/>
    </row>
    <row r="166" spans="1:20" x14ac:dyDescent="0.25">
      <c r="E166" s="5"/>
      <c r="F166" s="5"/>
      <c r="H166" t="s">
        <v>688</v>
      </c>
      <c r="I166" t="s">
        <v>2</v>
      </c>
      <c r="J166" s="5"/>
      <c r="K166" s="5"/>
      <c r="L166" s="5"/>
      <c r="M166" s="5"/>
      <c r="N166" s="5"/>
      <c r="O166" s="5"/>
      <c r="P166" s="5"/>
      <c r="Q166" s="5">
        <v>117.12</v>
      </c>
      <c r="R166" s="5"/>
      <c r="S166" s="5"/>
      <c r="T166" s="5"/>
    </row>
    <row r="167" spans="1:20" x14ac:dyDescent="0.25">
      <c r="E167" s="5"/>
      <c r="F167" s="5"/>
      <c r="H167" t="s">
        <v>682</v>
      </c>
      <c r="I167" t="s">
        <v>18</v>
      </c>
      <c r="J167" s="5"/>
      <c r="K167" s="5"/>
      <c r="L167" s="5"/>
      <c r="M167" s="5"/>
      <c r="N167" s="5"/>
      <c r="O167" s="5"/>
      <c r="P167" s="5"/>
      <c r="Q167" s="5">
        <v>1500</v>
      </c>
      <c r="R167" s="5"/>
      <c r="S167" s="5"/>
      <c r="T167" s="5"/>
    </row>
    <row r="168" spans="1:20" x14ac:dyDescent="0.25">
      <c r="E168" s="5"/>
      <c r="F168" s="5"/>
      <c r="H168" t="s">
        <v>656</v>
      </c>
      <c r="I168" t="s">
        <v>2</v>
      </c>
      <c r="J168" s="5"/>
      <c r="K168" s="5"/>
      <c r="L168" s="5"/>
      <c r="M168" s="5"/>
      <c r="N168" s="5"/>
      <c r="O168" s="5"/>
      <c r="P168" s="5"/>
      <c r="Q168" s="5">
        <v>645</v>
      </c>
      <c r="R168" s="5"/>
      <c r="S168" s="5"/>
      <c r="T168" s="5"/>
    </row>
    <row r="169" spans="1:20" x14ac:dyDescent="0.25">
      <c r="A169" s="77" t="s">
        <v>524</v>
      </c>
      <c r="B169" s="78"/>
      <c r="C169" s="78"/>
      <c r="D169" s="78"/>
      <c r="E169" s="16">
        <f>SUM(E138:E150)</f>
        <v>10700</v>
      </c>
      <c r="F169" s="16">
        <f>SUM(F138:F150)</f>
        <v>5803.92</v>
      </c>
      <c r="H169" s="78" t="s">
        <v>524</v>
      </c>
      <c r="I169" s="78"/>
      <c r="J169" s="16">
        <f t="shared" ref="J169:T169" si="4">SUM(J138:J168)</f>
        <v>0</v>
      </c>
      <c r="K169" s="16">
        <f t="shared" si="4"/>
        <v>0</v>
      </c>
      <c r="L169" s="16">
        <f t="shared" si="4"/>
        <v>0</v>
      </c>
      <c r="M169" s="16">
        <f t="shared" si="4"/>
        <v>0</v>
      </c>
      <c r="N169" s="16">
        <f t="shared" si="4"/>
        <v>2310.7999999999997</v>
      </c>
      <c r="O169" s="16">
        <f t="shared" si="4"/>
        <v>1283.1600000000001</v>
      </c>
      <c r="P169" s="17">
        <f t="shared" si="4"/>
        <v>0</v>
      </c>
      <c r="Q169" s="17">
        <f t="shared" si="4"/>
        <v>12683.060000000001</v>
      </c>
      <c r="R169" s="17">
        <f t="shared" si="4"/>
        <v>53.680000000000007</v>
      </c>
      <c r="S169" s="17">
        <f t="shared" si="4"/>
        <v>0</v>
      </c>
      <c r="T169" s="18">
        <f t="shared" si="4"/>
        <v>173.22</v>
      </c>
    </row>
    <row r="170" spans="1:20" x14ac:dyDescent="0.25">
      <c r="A170" s="85" t="s">
        <v>172</v>
      </c>
      <c r="B170" s="86"/>
      <c r="C170" s="86"/>
      <c r="D170" s="86"/>
      <c r="E170" s="86"/>
      <c r="F170" s="19">
        <f>SUM(E169:F169)</f>
        <v>16503.919999999998</v>
      </c>
      <c r="H170" s="86" t="s">
        <v>174</v>
      </c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20">
        <f>SUM(J169:T169)</f>
        <v>16503.920000000002</v>
      </c>
    </row>
    <row r="171" spans="1:20" x14ac:dyDescent="0.25">
      <c r="A171" s="2"/>
      <c r="T171" s="1"/>
    </row>
    <row r="172" spans="1:20" x14ac:dyDescent="0.25">
      <c r="A172" s="87" t="s">
        <v>529</v>
      </c>
      <c r="B172" s="88"/>
      <c r="C172" s="3"/>
      <c r="H172" s="88" t="s">
        <v>530</v>
      </c>
      <c r="I172" s="88"/>
      <c r="T172" s="1"/>
    </row>
    <row r="173" spans="1:20" x14ac:dyDescent="0.25">
      <c r="A173" s="2" t="s">
        <v>526</v>
      </c>
      <c r="B173" s="6">
        <f>F169</f>
        <v>5803.92</v>
      </c>
      <c r="C173" s="6"/>
      <c r="H173" t="s">
        <v>533</v>
      </c>
      <c r="I173" s="25" t="s">
        <v>173</v>
      </c>
      <c r="T173" s="1"/>
    </row>
    <row r="174" spans="1:20" x14ac:dyDescent="0.25">
      <c r="A174" s="2" t="s">
        <v>527</v>
      </c>
      <c r="B174" s="6">
        <f>E169</f>
        <v>10700</v>
      </c>
      <c r="C174" s="6"/>
      <c r="H174" t="s">
        <v>526</v>
      </c>
      <c r="I174" s="5">
        <f>B173</f>
        <v>5803.92</v>
      </c>
      <c r="T174" s="1"/>
    </row>
    <row r="175" spans="1:20" x14ac:dyDescent="0.25">
      <c r="A175" s="2" t="s">
        <v>172</v>
      </c>
      <c r="B175" s="6">
        <f>F170</f>
        <v>16503.919999999998</v>
      </c>
      <c r="C175" s="6"/>
      <c r="F175" s="3"/>
      <c r="H175" t="s">
        <v>175</v>
      </c>
      <c r="I175" s="5">
        <v>0</v>
      </c>
      <c r="T175" s="1"/>
    </row>
    <row r="176" spans="1:20" x14ac:dyDescent="0.25">
      <c r="A176" s="2" t="s">
        <v>174</v>
      </c>
      <c r="B176" s="6">
        <f>T170</f>
        <v>16503.920000000002</v>
      </c>
      <c r="C176" s="6"/>
      <c r="H176" t="s">
        <v>532</v>
      </c>
      <c r="I176" s="5">
        <f>I174-I175</f>
        <v>5803.92</v>
      </c>
      <c r="T176" s="1"/>
    </row>
    <row r="177" spans="1:20" ht="15.75" thickBot="1" x14ac:dyDescent="0.3">
      <c r="A177" s="21" t="s">
        <v>528</v>
      </c>
      <c r="B177" s="22">
        <f>B175-B176</f>
        <v>0</v>
      </c>
      <c r="C177" s="22"/>
      <c r="D177" s="23"/>
      <c r="E177" s="23"/>
      <c r="F177" s="23"/>
      <c r="G177" s="23"/>
      <c r="H177" s="23" t="s">
        <v>531</v>
      </c>
      <c r="I177" s="26">
        <f>IF(I176&gt;6000,3000,I176/2)</f>
        <v>2901.96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4"/>
    </row>
    <row r="178" spans="1:20" ht="15.75" thickBot="1" x14ac:dyDescent="0.3"/>
    <row r="179" spans="1:20" x14ac:dyDescent="0.25">
      <c r="A179" s="7" t="s">
        <v>159</v>
      </c>
      <c r="B179" s="8" t="s">
        <v>287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9"/>
    </row>
    <row r="180" spans="1:20" x14ac:dyDescent="0.25">
      <c r="A180" s="2" t="s">
        <v>535</v>
      </c>
      <c r="B180" t="s">
        <v>293</v>
      </c>
      <c r="T180" s="1"/>
    </row>
    <row r="181" spans="1:20" x14ac:dyDescent="0.25">
      <c r="A181" s="2" t="s">
        <v>536</v>
      </c>
      <c r="B181" t="s">
        <v>395</v>
      </c>
      <c r="T181" s="1"/>
    </row>
    <row r="182" spans="1:20" x14ac:dyDescent="0.25">
      <c r="A182" s="79" t="s">
        <v>517</v>
      </c>
      <c r="B182" s="80"/>
      <c r="C182" s="80"/>
      <c r="D182" s="80"/>
      <c r="E182" s="80"/>
      <c r="F182" s="10"/>
      <c r="G182" s="3"/>
      <c r="H182" s="80" t="s">
        <v>521</v>
      </c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1"/>
    </row>
    <row r="183" spans="1:20" x14ac:dyDescent="0.25">
      <c r="A183" s="11"/>
      <c r="B183" s="12"/>
      <c r="C183" s="12"/>
      <c r="D183" s="12"/>
      <c r="E183" s="82" t="s">
        <v>1</v>
      </c>
      <c r="F183" s="82"/>
      <c r="G183" s="3"/>
      <c r="H183" s="12"/>
      <c r="I183" s="12"/>
      <c r="J183" s="82" t="s">
        <v>522</v>
      </c>
      <c r="K183" s="82"/>
      <c r="L183" s="82"/>
      <c r="M183" s="82"/>
      <c r="N183" s="82"/>
      <c r="O183" s="82"/>
      <c r="P183" s="83" t="s">
        <v>523</v>
      </c>
      <c r="Q183" s="83"/>
      <c r="R183" s="83"/>
      <c r="S183" s="83"/>
      <c r="T183" s="84"/>
    </row>
    <row r="184" spans="1:20" x14ac:dyDescent="0.25">
      <c r="A184" s="13" t="s">
        <v>163</v>
      </c>
      <c r="B184" s="13" t="s">
        <v>0</v>
      </c>
      <c r="C184" s="13" t="s">
        <v>3</v>
      </c>
      <c r="D184" s="13" t="s">
        <v>2</v>
      </c>
      <c r="E184" s="14" t="s">
        <v>534</v>
      </c>
      <c r="F184" s="14" t="s">
        <v>171</v>
      </c>
      <c r="G184" s="4"/>
      <c r="H184" s="13" t="s">
        <v>518</v>
      </c>
      <c r="I184" s="13" t="s">
        <v>2</v>
      </c>
      <c r="J184" s="14" t="s">
        <v>165</v>
      </c>
      <c r="K184" s="14" t="s">
        <v>166</v>
      </c>
      <c r="L184" s="14" t="s">
        <v>167</v>
      </c>
      <c r="M184" s="14" t="s">
        <v>168</v>
      </c>
      <c r="N184" s="14" t="s">
        <v>161</v>
      </c>
      <c r="O184" s="14" t="s">
        <v>525</v>
      </c>
      <c r="P184" s="15" t="s">
        <v>162</v>
      </c>
      <c r="Q184" s="15" t="s">
        <v>519</v>
      </c>
      <c r="R184" s="15" t="s">
        <v>520</v>
      </c>
      <c r="S184" s="15" t="s">
        <v>164</v>
      </c>
      <c r="T184" s="15" t="s">
        <v>537</v>
      </c>
    </row>
    <row r="185" spans="1:20" x14ac:dyDescent="0.25">
      <c r="A185" t="s">
        <v>904</v>
      </c>
      <c r="B185" t="s">
        <v>893</v>
      </c>
      <c r="C185" t="s">
        <v>37</v>
      </c>
      <c r="D185" t="s">
        <v>2</v>
      </c>
      <c r="E185" s="5"/>
      <c r="F185" s="5">
        <v>1705.71</v>
      </c>
      <c r="H185" t="s">
        <v>899</v>
      </c>
      <c r="I185" t="s">
        <v>2</v>
      </c>
      <c r="J185" s="5"/>
      <c r="K185" s="5"/>
      <c r="L185" s="5"/>
      <c r="M185" s="5"/>
      <c r="N185" s="5"/>
      <c r="O185" s="5">
        <v>500</v>
      </c>
      <c r="P185" s="5"/>
      <c r="Q185" s="5"/>
      <c r="R185" s="5"/>
      <c r="S185" s="5"/>
      <c r="T185" s="5"/>
    </row>
    <row r="186" spans="1:20" x14ac:dyDescent="0.25">
      <c r="F186" s="5"/>
      <c r="H186" t="s">
        <v>203</v>
      </c>
      <c r="I186" t="s">
        <v>2</v>
      </c>
      <c r="J186" s="5"/>
      <c r="K186" s="5"/>
      <c r="L186" s="5"/>
      <c r="M186" s="5"/>
      <c r="N186" s="5"/>
      <c r="O186" s="5"/>
      <c r="P186" s="5"/>
      <c r="Q186" s="5"/>
      <c r="R186" s="5">
        <v>15.71</v>
      </c>
      <c r="S186" s="5"/>
      <c r="T186" s="5"/>
    </row>
    <row r="187" spans="1:20" x14ac:dyDescent="0.25">
      <c r="E187" s="5"/>
      <c r="F187" s="5"/>
      <c r="H187" t="s">
        <v>856</v>
      </c>
      <c r="I187" t="s">
        <v>2</v>
      </c>
      <c r="J187" s="5"/>
      <c r="K187" s="5"/>
      <c r="L187" s="5"/>
      <c r="M187" s="5"/>
      <c r="N187" s="5"/>
      <c r="O187" s="5"/>
      <c r="P187" s="5"/>
      <c r="Q187" s="5"/>
      <c r="R187" s="5">
        <v>26.78</v>
      </c>
      <c r="S187" s="5"/>
      <c r="T187" s="5"/>
    </row>
    <row r="188" spans="1:20" x14ac:dyDescent="0.25">
      <c r="E188" s="5"/>
      <c r="F188" s="5"/>
      <c r="H188" t="s">
        <v>359</v>
      </c>
      <c r="I188" t="s">
        <v>2</v>
      </c>
      <c r="J188" s="5"/>
      <c r="K188" s="5"/>
      <c r="L188" s="5"/>
      <c r="M188" s="5"/>
      <c r="N188" s="5"/>
      <c r="O188" s="5"/>
      <c r="P188" s="5"/>
      <c r="Q188" s="5"/>
      <c r="R188" s="5">
        <v>45.93</v>
      </c>
      <c r="S188" s="5"/>
      <c r="T188" s="5"/>
    </row>
    <row r="189" spans="1:20" x14ac:dyDescent="0.25">
      <c r="E189" s="5"/>
      <c r="F189" s="5"/>
      <c r="H189" t="s">
        <v>253</v>
      </c>
      <c r="I189" t="s">
        <v>2</v>
      </c>
      <c r="J189" s="5"/>
      <c r="K189" s="5"/>
      <c r="L189" s="5"/>
      <c r="M189" s="5"/>
      <c r="N189" s="5"/>
      <c r="O189" s="5"/>
      <c r="P189" s="5"/>
      <c r="Q189" s="5">
        <v>25.18</v>
      </c>
      <c r="R189" s="5"/>
      <c r="S189" s="5"/>
      <c r="T189" s="5"/>
    </row>
    <row r="190" spans="1:20" x14ac:dyDescent="0.25">
      <c r="E190" s="5"/>
      <c r="F190" s="5"/>
      <c r="H190" t="s">
        <v>900</v>
      </c>
      <c r="I190" t="s">
        <v>2</v>
      </c>
      <c r="J190" s="5"/>
      <c r="K190" s="5"/>
      <c r="L190" s="5"/>
      <c r="M190" s="5"/>
      <c r="N190" s="5"/>
      <c r="O190" s="5"/>
      <c r="P190" s="5"/>
      <c r="Q190" s="5">
        <v>20</v>
      </c>
      <c r="R190" s="5"/>
      <c r="S190" s="5"/>
      <c r="T190" s="5"/>
    </row>
    <row r="191" spans="1:20" x14ac:dyDescent="0.25">
      <c r="E191" s="5"/>
      <c r="F191" s="5"/>
      <c r="H191" t="s">
        <v>901</v>
      </c>
      <c r="I191" t="s">
        <v>2</v>
      </c>
      <c r="J191" s="5"/>
      <c r="K191" s="5"/>
      <c r="L191" s="5"/>
      <c r="M191" s="5"/>
      <c r="N191" s="5"/>
      <c r="O191" s="5"/>
      <c r="P191" s="5"/>
      <c r="Q191" s="5">
        <v>240</v>
      </c>
      <c r="R191" s="5"/>
      <c r="S191" s="5"/>
      <c r="T191" s="5"/>
    </row>
    <row r="192" spans="1:20" x14ac:dyDescent="0.25">
      <c r="E192" s="5"/>
      <c r="F192" s="5"/>
      <c r="H192" t="s">
        <v>856</v>
      </c>
      <c r="I192" t="s">
        <v>2</v>
      </c>
      <c r="J192" s="5"/>
      <c r="K192" s="5"/>
      <c r="L192" s="5"/>
      <c r="M192" s="5"/>
      <c r="N192" s="5"/>
      <c r="O192" s="5"/>
      <c r="P192" s="5"/>
      <c r="Q192" s="5"/>
      <c r="R192" s="5">
        <v>49.88</v>
      </c>
      <c r="S192" s="5"/>
      <c r="T192" s="5"/>
    </row>
    <row r="193" spans="1:20" x14ac:dyDescent="0.25">
      <c r="E193" s="5"/>
      <c r="F193" s="5"/>
      <c r="H193" t="s">
        <v>253</v>
      </c>
      <c r="I193" t="s">
        <v>2</v>
      </c>
      <c r="J193" s="5"/>
      <c r="K193" s="5"/>
      <c r="L193" s="5"/>
      <c r="M193" s="5"/>
      <c r="N193" s="5"/>
      <c r="O193" s="5"/>
      <c r="P193" s="5"/>
      <c r="Q193" s="5">
        <v>89.73</v>
      </c>
      <c r="R193" s="5"/>
      <c r="S193" s="5"/>
      <c r="T193" s="5"/>
    </row>
    <row r="194" spans="1:20" x14ac:dyDescent="0.25">
      <c r="E194" s="5"/>
      <c r="F194" s="5"/>
      <c r="H194" t="s">
        <v>253</v>
      </c>
      <c r="I194" t="s">
        <v>2</v>
      </c>
      <c r="J194" s="5"/>
      <c r="K194" s="5"/>
      <c r="L194" s="5"/>
      <c r="M194" s="5"/>
      <c r="N194" s="5"/>
      <c r="O194" s="5"/>
      <c r="P194" s="5"/>
      <c r="Q194" s="5"/>
      <c r="R194" s="5">
        <v>20.75</v>
      </c>
      <c r="S194" s="5"/>
      <c r="T194" s="5"/>
    </row>
    <row r="195" spans="1:20" x14ac:dyDescent="0.25">
      <c r="E195" s="5"/>
      <c r="F195" s="5"/>
      <c r="H195" t="s">
        <v>656</v>
      </c>
      <c r="I195" t="s">
        <v>2</v>
      </c>
      <c r="J195" s="5"/>
      <c r="K195" s="5"/>
      <c r="L195" s="5"/>
      <c r="M195" s="5"/>
      <c r="N195" s="5"/>
      <c r="O195" s="5"/>
      <c r="P195" s="5"/>
      <c r="Q195" s="5">
        <v>75</v>
      </c>
      <c r="R195" s="5"/>
      <c r="S195" s="5"/>
      <c r="T195" s="5"/>
    </row>
    <row r="196" spans="1:20" x14ac:dyDescent="0.25">
      <c r="E196" s="5"/>
      <c r="F196" s="5"/>
      <c r="H196" t="s">
        <v>902</v>
      </c>
      <c r="I196" t="s">
        <v>2</v>
      </c>
      <c r="J196" s="5"/>
      <c r="K196" s="5"/>
      <c r="L196" s="5"/>
      <c r="M196" s="5"/>
      <c r="N196" s="5"/>
      <c r="O196" s="5"/>
      <c r="P196" s="5"/>
      <c r="Q196" s="5">
        <v>246.75</v>
      </c>
      <c r="R196" s="5"/>
      <c r="S196" s="5"/>
      <c r="T196" s="5"/>
    </row>
    <row r="197" spans="1:20" x14ac:dyDescent="0.25">
      <c r="E197" s="5"/>
      <c r="F197" s="5"/>
      <c r="H197" t="s">
        <v>903</v>
      </c>
      <c r="I197" t="s">
        <v>2</v>
      </c>
      <c r="J197" s="5"/>
      <c r="K197" s="5"/>
      <c r="L197" s="5"/>
      <c r="M197" s="5"/>
      <c r="N197" s="5"/>
      <c r="O197" s="5"/>
      <c r="P197" s="5">
        <v>350</v>
      </c>
      <c r="Q197" s="5"/>
      <c r="R197" s="5"/>
      <c r="S197" s="5"/>
      <c r="T197" s="5"/>
    </row>
    <row r="198" spans="1:20" x14ac:dyDescent="0.25">
      <c r="A198" s="77" t="s">
        <v>524</v>
      </c>
      <c r="B198" s="78"/>
      <c r="C198" s="78"/>
      <c r="D198" s="78"/>
      <c r="E198" s="16">
        <f>SUM(E185:E185)</f>
        <v>0</v>
      </c>
      <c r="F198" s="16">
        <f>SUM(F185:F185)</f>
        <v>1705.71</v>
      </c>
      <c r="H198" s="78" t="s">
        <v>524</v>
      </c>
      <c r="I198" s="78"/>
      <c r="J198" s="16">
        <f t="shared" ref="J198:T198" si="5">SUM(J185:J197)</f>
        <v>0</v>
      </c>
      <c r="K198" s="16">
        <f t="shared" si="5"/>
        <v>0</v>
      </c>
      <c r="L198" s="16">
        <f t="shared" si="5"/>
        <v>0</v>
      </c>
      <c r="M198" s="16">
        <f t="shared" si="5"/>
        <v>0</v>
      </c>
      <c r="N198" s="16">
        <f t="shared" si="5"/>
        <v>0</v>
      </c>
      <c r="O198" s="16">
        <f t="shared" si="5"/>
        <v>500</v>
      </c>
      <c r="P198" s="17">
        <f t="shared" si="5"/>
        <v>350</v>
      </c>
      <c r="Q198" s="17">
        <f t="shared" si="5"/>
        <v>696.66000000000008</v>
      </c>
      <c r="R198" s="17">
        <f t="shared" si="5"/>
        <v>159.05000000000001</v>
      </c>
      <c r="S198" s="17">
        <f t="shared" si="5"/>
        <v>0</v>
      </c>
      <c r="T198" s="18">
        <f t="shared" si="5"/>
        <v>0</v>
      </c>
    </row>
    <row r="199" spans="1:20" x14ac:dyDescent="0.25">
      <c r="A199" s="85" t="s">
        <v>172</v>
      </c>
      <c r="B199" s="86"/>
      <c r="C199" s="86"/>
      <c r="D199" s="86"/>
      <c r="E199" s="86"/>
      <c r="F199" s="19">
        <f>SUM(E198:F198)</f>
        <v>1705.71</v>
      </c>
      <c r="H199" s="86" t="s">
        <v>174</v>
      </c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20">
        <f>SUM(J198:T198)</f>
        <v>1705.71</v>
      </c>
    </row>
    <row r="200" spans="1:20" x14ac:dyDescent="0.25">
      <c r="A200" s="2"/>
      <c r="T200" s="1"/>
    </row>
    <row r="201" spans="1:20" x14ac:dyDescent="0.25">
      <c r="A201" s="87" t="s">
        <v>529</v>
      </c>
      <c r="B201" s="88"/>
      <c r="C201" s="3"/>
      <c r="H201" s="88" t="s">
        <v>530</v>
      </c>
      <c r="I201" s="88"/>
      <c r="T201" s="1"/>
    </row>
    <row r="202" spans="1:20" x14ac:dyDescent="0.25">
      <c r="A202" s="2" t="s">
        <v>526</v>
      </c>
      <c r="B202" s="6">
        <f>F198</f>
        <v>1705.71</v>
      </c>
      <c r="C202" s="6"/>
      <c r="H202" t="s">
        <v>533</v>
      </c>
      <c r="I202" s="25" t="s">
        <v>173</v>
      </c>
      <c r="T202" s="1"/>
    </row>
    <row r="203" spans="1:20" x14ac:dyDescent="0.25">
      <c r="A203" s="2" t="s">
        <v>527</v>
      </c>
      <c r="B203" s="6">
        <f>E198</f>
        <v>0</v>
      </c>
      <c r="C203" s="6"/>
      <c r="H203" t="s">
        <v>526</v>
      </c>
      <c r="I203" s="5">
        <f>B202</f>
        <v>1705.71</v>
      </c>
      <c r="T203" s="1"/>
    </row>
    <row r="204" spans="1:20" x14ac:dyDescent="0.25">
      <c r="A204" s="2" t="s">
        <v>172</v>
      </c>
      <c r="B204" s="6">
        <f>F199</f>
        <v>1705.71</v>
      </c>
      <c r="C204" s="6"/>
      <c r="F204" s="3"/>
      <c r="H204" t="s">
        <v>175</v>
      </c>
      <c r="I204" s="5">
        <v>0</v>
      </c>
      <c r="T204" s="1"/>
    </row>
    <row r="205" spans="1:20" x14ac:dyDescent="0.25">
      <c r="A205" s="2" t="s">
        <v>174</v>
      </c>
      <c r="B205" s="6">
        <f>T199</f>
        <v>1705.71</v>
      </c>
      <c r="C205" s="6"/>
      <c r="H205" t="s">
        <v>532</v>
      </c>
      <c r="I205" s="5">
        <f>I203-I204</f>
        <v>1705.71</v>
      </c>
      <c r="T205" s="1"/>
    </row>
    <row r="206" spans="1:20" ht="15.75" thickBot="1" x14ac:dyDescent="0.3">
      <c r="A206" s="21" t="s">
        <v>528</v>
      </c>
      <c r="B206" s="22">
        <f>B204-B205</f>
        <v>0</v>
      </c>
      <c r="C206" s="22"/>
      <c r="D206" s="23"/>
      <c r="E206" s="23"/>
      <c r="F206" s="23"/>
      <c r="G206" s="23"/>
      <c r="H206" s="23" t="s">
        <v>531</v>
      </c>
      <c r="I206" s="26">
        <f>IF(I205&gt;6000,3000,I205/2)</f>
        <v>852.85500000000002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4"/>
    </row>
  </sheetData>
  <mergeCells count="66">
    <mergeCell ref="A198:D198"/>
    <mergeCell ref="H198:I198"/>
    <mergeCell ref="A199:E199"/>
    <mergeCell ref="H199:S199"/>
    <mergeCell ref="A201:B201"/>
    <mergeCell ref="H201:I201"/>
    <mergeCell ref="A172:B172"/>
    <mergeCell ref="H172:I172"/>
    <mergeCell ref="A182:E182"/>
    <mergeCell ref="H182:T182"/>
    <mergeCell ref="E183:F183"/>
    <mergeCell ref="J183:O183"/>
    <mergeCell ref="P183:T183"/>
    <mergeCell ref="A170:E170"/>
    <mergeCell ref="H170:S170"/>
    <mergeCell ref="A123:E123"/>
    <mergeCell ref="H123:S123"/>
    <mergeCell ref="A125:B125"/>
    <mergeCell ref="H125:I125"/>
    <mergeCell ref="A135:E135"/>
    <mergeCell ref="H135:T135"/>
    <mergeCell ref="E136:F136"/>
    <mergeCell ref="J136:O136"/>
    <mergeCell ref="P136:T136"/>
    <mergeCell ref="A169:D169"/>
    <mergeCell ref="H169:I169"/>
    <mergeCell ref="A122:D122"/>
    <mergeCell ref="H122:I122"/>
    <mergeCell ref="A94:D94"/>
    <mergeCell ref="H94:I94"/>
    <mergeCell ref="A95:E95"/>
    <mergeCell ref="H95:S95"/>
    <mergeCell ref="A97:B97"/>
    <mergeCell ref="H97:I97"/>
    <mergeCell ref="A107:E107"/>
    <mergeCell ref="H107:T107"/>
    <mergeCell ref="E108:F108"/>
    <mergeCell ref="J108:O108"/>
    <mergeCell ref="P108:T108"/>
    <mergeCell ref="H66:S66"/>
    <mergeCell ref="A68:B68"/>
    <mergeCell ref="H68:I68"/>
    <mergeCell ref="A57:E57"/>
    <mergeCell ref="H57:T57"/>
    <mergeCell ref="E58:F58"/>
    <mergeCell ref="J58:O58"/>
    <mergeCell ref="P58:T58"/>
    <mergeCell ref="A65:D65"/>
    <mergeCell ref="H65:I65"/>
    <mergeCell ref="A66:E66"/>
    <mergeCell ref="A78:E78"/>
    <mergeCell ref="H78:T78"/>
    <mergeCell ref="E79:F79"/>
    <mergeCell ref="J79:O79"/>
    <mergeCell ref="P79:T79"/>
    <mergeCell ref="A45:E45"/>
    <mergeCell ref="H45:S45"/>
    <mergeCell ref="A47:B47"/>
    <mergeCell ref="H47:I47"/>
    <mergeCell ref="A6:E6"/>
    <mergeCell ref="H6:T6"/>
    <mergeCell ref="E7:F7"/>
    <mergeCell ref="J7:O7"/>
    <mergeCell ref="P7:T7"/>
    <mergeCell ref="A44:D44"/>
    <mergeCell ref="H44:I44"/>
  </mergeCells>
  <conditionalFormatting sqref="B52:C52">
    <cfRule type="cellIs" dxfId="55" priority="15" operator="lessThan">
      <formula>0</formula>
    </cfRule>
    <cfRule type="cellIs" dxfId="54" priority="16" operator="greaterThan">
      <formula>0</formula>
    </cfRule>
  </conditionalFormatting>
  <conditionalFormatting sqref="B73:C73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B102:C102">
    <cfRule type="cellIs" dxfId="51" priority="7" operator="lessThan">
      <formula>0</formula>
    </cfRule>
    <cfRule type="cellIs" dxfId="50" priority="8" operator="greaterThan">
      <formula>0</formula>
    </cfRule>
  </conditionalFormatting>
  <conditionalFormatting sqref="B130:C130">
    <cfRule type="cellIs" dxfId="49" priority="5" operator="lessThan">
      <formula>0</formula>
    </cfRule>
    <cfRule type="cellIs" dxfId="48" priority="6" operator="greaterThan">
      <formula>0</formula>
    </cfRule>
  </conditionalFormatting>
  <conditionalFormatting sqref="B177:C177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B206:C206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93AA-3475-4767-919E-7B03D1C0EB05}">
  <sheetPr codeName="Sheet15"/>
  <dimension ref="A1:T51"/>
  <sheetViews>
    <sheetView workbookViewId="0">
      <selection activeCell="H23" sqref="H23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294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295</v>
      </c>
      <c r="T4" s="1"/>
    </row>
    <row r="5" spans="1:20" x14ac:dyDescent="0.25">
      <c r="A5" s="2" t="s">
        <v>536</v>
      </c>
      <c r="B5" t="s">
        <v>396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319</v>
      </c>
      <c r="B9" t="s">
        <v>101</v>
      </c>
      <c r="C9" t="s">
        <v>6</v>
      </c>
      <c r="D9" t="s">
        <v>2</v>
      </c>
      <c r="E9" s="5">
        <v>500</v>
      </c>
      <c r="F9" s="5"/>
      <c r="H9" t="s">
        <v>542</v>
      </c>
      <c r="I9" t="s">
        <v>2</v>
      </c>
      <c r="J9" s="5"/>
      <c r="K9" s="5"/>
      <c r="L9" s="5"/>
      <c r="M9" s="5">
        <v>28.5</v>
      </c>
      <c r="N9" s="5"/>
      <c r="O9" s="5"/>
      <c r="P9" s="5"/>
      <c r="Q9" s="5"/>
      <c r="R9" s="5"/>
      <c r="S9" s="5"/>
      <c r="T9" s="5"/>
    </row>
    <row r="10" spans="1:20" x14ac:dyDescent="0.25">
      <c r="A10" t="s">
        <v>108</v>
      </c>
      <c r="B10" t="s">
        <v>101</v>
      </c>
      <c r="C10" t="s">
        <v>6</v>
      </c>
      <c r="D10" t="s">
        <v>2</v>
      </c>
      <c r="E10" s="5">
        <v>400</v>
      </c>
      <c r="F10" s="5"/>
      <c r="H10" t="s">
        <v>543</v>
      </c>
      <c r="I10" t="s">
        <v>2</v>
      </c>
      <c r="J10" s="5"/>
      <c r="K10" s="5"/>
      <c r="L10" s="5"/>
      <c r="M10" s="5"/>
      <c r="N10" s="5">
        <v>736.48</v>
      </c>
      <c r="O10" s="5"/>
      <c r="P10" s="5"/>
      <c r="Q10" s="5"/>
      <c r="R10" s="5"/>
      <c r="S10" s="5"/>
      <c r="T10" s="5"/>
    </row>
    <row r="11" spans="1:20" x14ac:dyDescent="0.25">
      <c r="A11" t="s">
        <v>548</v>
      </c>
      <c r="C11" t="s">
        <v>37</v>
      </c>
      <c r="D11" t="s">
        <v>2</v>
      </c>
      <c r="E11" s="5">
        <v>200</v>
      </c>
      <c r="F11" s="5">
        <v>4910.71</v>
      </c>
      <c r="H11" t="s">
        <v>544</v>
      </c>
      <c r="I11" t="s">
        <v>2</v>
      </c>
      <c r="J11" s="5"/>
      <c r="K11" s="5"/>
      <c r="L11" s="5"/>
      <c r="M11" s="5"/>
      <c r="N11" s="5"/>
      <c r="O11" s="5"/>
      <c r="P11" s="5"/>
      <c r="Q11" s="5">
        <v>620.54999999999995</v>
      </c>
      <c r="R11" s="5"/>
      <c r="S11" s="5"/>
      <c r="T11" s="5"/>
    </row>
    <row r="12" spans="1:20" x14ac:dyDescent="0.25">
      <c r="E12" s="5"/>
      <c r="F12" s="5"/>
      <c r="H12" t="s">
        <v>253</v>
      </c>
      <c r="I12" t="s">
        <v>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v>268.7</v>
      </c>
    </row>
    <row r="13" spans="1:20" x14ac:dyDescent="0.25">
      <c r="E13" s="5"/>
      <c r="F13" s="5"/>
      <c r="H13" t="s">
        <v>545</v>
      </c>
      <c r="I13" t="s">
        <v>2</v>
      </c>
      <c r="J13" s="5"/>
      <c r="K13" s="5"/>
      <c r="L13" s="5"/>
      <c r="M13" s="5"/>
      <c r="N13" s="5"/>
      <c r="O13" s="5"/>
      <c r="P13" s="5"/>
      <c r="Q13" s="5">
        <v>525</v>
      </c>
      <c r="R13" s="5"/>
      <c r="S13" s="5"/>
      <c r="T13" s="5"/>
    </row>
    <row r="14" spans="1:20" x14ac:dyDescent="0.25">
      <c r="E14" s="5"/>
      <c r="F14" s="5"/>
      <c r="H14" t="s">
        <v>335</v>
      </c>
      <c r="I14" t="s">
        <v>2</v>
      </c>
      <c r="J14" s="5"/>
      <c r="K14" s="5"/>
      <c r="L14" s="5"/>
      <c r="M14" s="5"/>
      <c r="N14" s="5"/>
      <c r="O14" s="5"/>
      <c r="P14" s="5"/>
      <c r="Q14" s="5">
        <v>197.89</v>
      </c>
      <c r="R14" s="5"/>
      <c r="S14" s="5"/>
      <c r="T14" s="5"/>
    </row>
    <row r="15" spans="1:20" x14ac:dyDescent="0.25">
      <c r="E15" s="5"/>
      <c r="F15" s="5"/>
      <c r="H15" t="s">
        <v>332</v>
      </c>
      <c r="I15" t="s">
        <v>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266.70999999999998</v>
      </c>
    </row>
    <row r="16" spans="1:20" x14ac:dyDescent="0.25">
      <c r="E16" s="5"/>
      <c r="F16" s="5"/>
      <c r="H16" t="s">
        <v>546</v>
      </c>
      <c r="I16" t="s"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239.09</v>
      </c>
    </row>
    <row r="17" spans="1:20" x14ac:dyDescent="0.25">
      <c r="E17" s="5"/>
      <c r="F17" s="5"/>
      <c r="H17" t="s">
        <v>544</v>
      </c>
      <c r="I17" t="s">
        <v>2</v>
      </c>
      <c r="J17" s="5"/>
      <c r="K17" s="5"/>
      <c r="L17" s="5"/>
      <c r="M17" s="5"/>
      <c r="N17" s="5"/>
      <c r="O17" s="5"/>
      <c r="P17" s="5"/>
      <c r="Q17" s="5">
        <v>1101.45</v>
      </c>
      <c r="R17" s="5"/>
      <c r="S17" s="5"/>
      <c r="T17" s="5"/>
    </row>
    <row r="18" spans="1:20" x14ac:dyDescent="0.25">
      <c r="E18" s="5"/>
      <c r="F18" s="5"/>
      <c r="H18" t="s">
        <v>544</v>
      </c>
      <c r="I18" t="s">
        <v>2</v>
      </c>
      <c r="J18" s="5"/>
      <c r="K18" s="5"/>
      <c r="L18" s="5"/>
      <c r="M18" s="5"/>
      <c r="N18" s="5"/>
      <c r="O18" s="5"/>
      <c r="P18" s="5"/>
      <c r="Q18" s="5">
        <v>1101.45</v>
      </c>
      <c r="R18" s="5"/>
      <c r="S18" s="5"/>
      <c r="T18" s="5"/>
    </row>
    <row r="19" spans="1:20" x14ac:dyDescent="0.25">
      <c r="E19" s="5"/>
      <c r="F19" s="5"/>
      <c r="H19" t="s">
        <v>547</v>
      </c>
      <c r="I19" t="s">
        <v>2</v>
      </c>
      <c r="J19" s="5"/>
      <c r="K19" s="5"/>
      <c r="L19" s="5"/>
      <c r="M19" s="5"/>
      <c r="N19" s="5"/>
      <c r="O19" s="5"/>
      <c r="P19" s="5"/>
      <c r="Q19" s="5">
        <v>366.45</v>
      </c>
      <c r="R19" s="5"/>
      <c r="S19" s="5"/>
      <c r="T19" s="5"/>
    </row>
    <row r="20" spans="1:20" x14ac:dyDescent="0.25">
      <c r="E20" s="5"/>
      <c r="F20" s="5"/>
      <c r="H20" t="s">
        <v>547</v>
      </c>
      <c r="I20" t="s">
        <v>2</v>
      </c>
      <c r="J20" s="5"/>
      <c r="K20" s="5"/>
      <c r="L20" s="5"/>
      <c r="M20" s="5"/>
      <c r="N20" s="5"/>
      <c r="O20" s="5"/>
      <c r="P20" s="5"/>
      <c r="Q20" s="5">
        <v>180.08</v>
      </c>
      <c r="R20" s="5"/>
      <c r="S20" s="5"/>
      <c r="T20" s="5"/>
    </row>
    <row r="21" spans="1:20" x14ac:dyDescent="0.25">
      <c r="E21" s="5"/>
      <c r="F21" s="5"/>
      <c r="H21" t="s">
        <v>320</v>
      </c>
      <c r="I21" t="s">
        <v>2</v>
      </c>
      <c r="J21" s="5"/>
      <c r="K21" s="5"/>
      <c r="L21" s="5"/>
      <c r="M21" s="5"/>
      <c r="N21" s="5"/>
      <c r="O21" s="5"/>
      <c r="P21" s="5"/>
      <c r="Q21" s="5">
        <v>107.6</v>
      </c>
      <c r="R21" s="5"/>
      <c r="S21" s="5"/>
      <c r="T21" s="5"/>
    </row>
    <row r="22" spans="1:20" x14ac:dyDescent="0.25">
      <c r="E22" s="5"/>
      <c r="F22" s="5"/>
      <c r="H22" t="s">
        <v>332</v>
      </c>
      <c r="I22" t="s">
        <v>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v>258.76</v>
      </c>
    </row>
    <row r="23" spans="1:20" x14ac:dyDescent="0.25">
      <c r="E23" s="5"/>
      <c r="F23" s="5"/>
      <c r="H23" t="s">
        <v>338</v>
      </c>
      <c r="I23" t="s">
        <v>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12</v>
      </c>
    </row>
    <row r="24" spans="1:20" x14ac:dyDescent="0.25">
      <c r="A24" s="77" t="s">
        <v>524</v>
      </c>
      <c r="B24" s="78"/>
      <c r="C24" s="78"/>
      <c r="D24" s="78"/>
      <c r="E24" s="16">
        <f>SUM(E9:E11)</f>
        <v>1100</v>
      </c>
      <c r="F24" s="16">
        <f>SUM(F9:F11)</f>
        <v>4910.71</v>
      </c>
      <c r="H24" s="78" t="s">
        <v>524</v>
      </c>
      <c r="I24" s="78"/>
      <c r="J24" s="16">
        <f t="shared" ref="J24:T24" si="0">SUM(J9:J23)</f>
        <v>0</v>
      </c>
      <c r="K24" s="16">
        <f t="shared" si="0"/>
        <v>0</v>
      </c>
      <c r="L24" s="16">
        <f t="shared" si="0"/>
        <v>0</v>
      </c>
      <c r="M24" s="16">
        <f t="shared" si="0"/>
        <v>28.5</v>
      </c>
      <c r="N24" s="16">
        <f t="shared" si="0"/>
        <v>736.48</v>
      </c>
      <c r="O24" s="16">
        <f t="shared" si="0"/>
        <v>0</v>
      </c>
      <c r="P24" s="17">
        <f t="shared" si="0"/>
        <v>0</v>
      </c>
      <c r="Q24" s="17">
        <f t="shared" si="0"/>
        <v>4200.47</v>
      </c>
      <c r="R24" s="17">
        <f t="shared" si="0"/>
        <v>0</v>
      </c>
      <c r="S24" s="17">
        <f t="shared" si="0"/>
        <v>0</v>
      </c>
      <c r="T24" s="18">
        <f t="shared" si="0"/>
        <v>1045.26</v>
      </c>
    </row>
    <row r="25" spans="1:20" x14ac:dyDescent="0.25">
      <c r="A25" s="85" t="s">
        <v>172</v>
      </c>
      <c r="B25" s="86"/>
      <c r="C25" s="86"/>
      <c r="D25" s="86"/>
      <c r="E25" s="86"/>
      <c r="F25" s="19">
        <f>SUM(E24:F24)</f>
        <v>6010.71</v>
      </c>
      <c r="H25" s="86" t="s">
        <v>174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20">
        <f>SUM(J24:T24)</f>
        <v>6010.7100000000009</v>
      </c>
    </row>
    <row r="26" spans="1:20" x14ac:dyDescent="0.25">
      <c r="A26" s="2"/>
      <c r="T26" s="1"/>
    </row>
    <row r="27" spans="1:20" x14ac:dyDescent="0.25">
      <c r="A27" s="87" t="s">
        <v>529</v>
      </c>
      <c r="B27" s="88"/>
      <c r="C27" s="3"/>
      <c r="H27" s="88" t="s">
        <v>530</v>
      </c>
      <c r="I27" s="88"/>
      <c r="T27" s="1"/>
    </row>
    <row r="28" spans="1:20" x14ac:dyDescent="0.25">
      <c r="A28" s="2" t="s">
        <v>526</v>
      </c>
      <c r="B28" s="6">
        <f>F24</f>
        <v>4910.71</v>
      </c>
      <c r="C28" s="6"/>
      <c r="H28" t="s">
        <v>533</v>
      </c>
      <c r="I28" s="25" t="s">
        <v>173</v>
      </c>
      <c r="T28" s="1"/>
    </row>
    <row r="29" spans="1:20" x14ac:dyDescent="0.25">
      <c r="A29" s="2" t="s">
        <v>527</v>
      </c>
      <c r="B29" s="6">
        <f>E24</f>
        <v>1100</v>
      </c>
      <c r="C29" s="6"/>
      <c r="H29" t="s">
        <v>526</v>
      </c>
      <c r="I29" s="5">
        <f>B28</f>
        <v>4910.71</v>
      </c>
      <c r="T29" s="1"/>
    </row>
    <row r="30" spans="1:20" x14ac:dyDescent="0.25">
      <c r="A30" s="2" t="s">
        <v>172</v>
      </c>
      <c r="B30" s="6">
        <f>F25</f>
        <v>6010.71</v>
      </c>
      <c r="C30" s="6"/>
      <c r="F30" s="3"/>
      <c r="H30" t="s">
        <v>175</v>
      </c>
      <c r="I30" s="5">
        <v>0</v>
      </c>
      <c r="T30" s="1"/>
    </row>
    <row r="31" spans="1:20" x14ac:dyDescent="0.25">
      <c r="A31" s="2" t="s">
        <v>174</v>
      </c>
      <c r="B31" s="6">
        <f>T25</f>
        <v>6010.7100000000009</v>
      </c>
      <c r="C31" s="6"/>
      <c r="H31" t="s">
        <v>532</v>
      </c>
      <c r="I31" s="5">
        <f>I29-I30</f>
        <v>4910.71</v>
      </c>
      <c r="T31" s="1"/>
    </row>
    <row r="32" spans="1:20" ht="15.75" thickBot="1" x14ac:dyDescent="0.3">
      <c r="A32" s="21" t="s">
        <v>528</v>
      </c>
      <c r="B32" s="22">
        <f>B30-B31</f>
        <v>0</v>
      </c>
      <c r="C32" s="22"/>
      <c r="D32" s="23"/>
      <c r="E32" s="23"/>
      <c r="F32" s="23"/>
      <c r="G32" s="23"/>
      <c r="H32" s="23" t="s">
        <v>531</v>
      </c>
      <c r="I32" s="26">
        <f>IF(I31&gt;6000,3000,I31/2)</f>
        <v>2455.355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</row>
    <row r="33" spans="1:20" ht="15.75" thickBot="1" x14ac:dyDescent="0.3"/>
    <row r="34" spans="1:20" x14ac:dyDescent="0.25">
      <c r="A34" s="7" t="s">
        <v>159</v>
      </c>
      <c r="B34" s="8" t="s">
        <v>294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9"/>
    </row>
    <row r="35" spans="1:20" x14ac:dyDescent="0.25">
      <c r="A35" s="2" t="s">
        <v>535</v>
      </c>
      <c r="B35" t="s">
        <v>296</v>
      </c>
      <c r="T35" s="1"/>
    </row>
    <row r="36" spans="1:20" x14ac:dyDescent="0.25">
      <c r="A36" s="2" t="s">
        <v>536</v>
      </c>
      <c r="B36" t="s">
        <v>541</v>
      </c>
      <c r="T36" s="1"/>
    </row>
    <row r="37" spans="1:20" x14ac:dyDescent="0.25">
      <c r="A37" s="79" t="s">
        <v>517</v>
      </c>
      <c r="B37" s="80"/>
      <c r="C37" s="80"/>
      <c r="D37" s="80"/>
      <c r="E37" s="80"/>
      <c r="F37" s="10"/>
      <c r="G37" s="3"/>
      <c r="H37" s="80" t="s">
        <v>521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/>
    </row>
    <row r="38" spans="1:20" x14ac:dyDescent="0.25">
      <c r="A38" s="11"/>
      <c r="B38" s="12"/>
      <c r="C38" s="12"/>
      <c r="D38" s="12"/>
      <c r="E38" s="80" t="s">
        <v>1</v>
      </c>
      <c r="F38" s="80"/>
      <c r="G38" s="3"/>
      <c r="H38" s="12"/>
      <c r="I38" s="12"/>
      <c r="J38" s="82" t="s">
        <v>522</v>
      </c>
      <c r="K38" s="82"/>
      <c r="L38" s="82"/>
      <c r="M38" s="82"/>
      <c r="N38" s="82"/>
      <c r="O38" s="82"/>
      <c r="P38" s="83" t="s">
        <v>523</v>
      </c>
      <c r="Q38" s="83"/>
      <c r="R38" s="83"/>
      <c r="S38" s="83"/>
      <c r="T38" s="84"/>
    </row>
    <row r="39" spans="1:20" x14ac:dyDescent="0.25">
      <c r="A39" s="13" t="s">
        <v>163</v>
      </c>
      <c r="B39" s="13" t="s">
        <v>0</v>
      </c>
      <c r="C39" s="13" t="s">
        <v>3</v>
      </c>
      <c r="D39" s="13" t="s">
        <v>2</v>
      </c>
      <c r="E39" s="13" t="s">
        <v>534</v>
      </c>
      <c r="F39" s="13" t="s">
        <v>171</v>
      </c>
      <c r="G39" s="4"/>
      <c r="H39" s="13" t="s">
        <v>518</v>
      </c>
      <c r="I39" s="13" t="s">
        <v>2</v>
      </c>
      <c r="J39" s="14" t="s">
        <v>165</v>
      </c>
      <c r="K39" s="14" t="s">
        <v>166</v>
      </c>
      <c r="L39" s="14" t="s">
        <v>167</v>
      </c>
      <c r="M39" s="14" t="s">
        <v>168</v>
      </c>
      <c r="N39" s="14" t="s">
        <v>161</v>
      </c>
      <c r="O39" s="14" t="s">
        <v>525</v>
      </c>
      <c r="P39" s="15" t="s">
        <v>162</v>
      </c>
      <c r="Q39" s="15" t="s">
        <v>519</v>
      </c>
      <c r="R39" s="15" t="s">
        <v>520</v>
      </c>
      <c r="S39" s="15" t="s">
        <v>164</v>
      </c>
      <c r="T39" s="15" t="s">
        <v>537</v>
      </c>
    </row>
    <row r="40" spans="1:20" x14ac:dyDescent="0.25">
      <c r="A40" t="s">
        <v>905</v>
      </c>
      <c r="B40" t="s">
        <v>316</v>
      </c>
      <c r="C40" t="s">
        <v>37</v>
      </c>
      <c r="D40" t="s">
        <v>2</v>
      </c>
      <c r="E40" s="5"/>
      <c r="F40" s="5">
        <v>300</v>
      </c>
      <c r="H40" t="s">
        <v>542</v>
      </c>
      <c r="I40" t="s">
        <v>2</v>
      </c>
      <c r="J40" s="5"/>
      <c r="K40" s="5"/>
      <c r="L40" s="5"/>
      <c r="M40" s="5">
        <v>50</v>
      </c>
      <c r="N40" s="5"/>
      <c r="O40" s="5"/>
      <c r="P40" s="5"/>
      <c r="Q40" s="5"/>
      <c r="R40" s="5"/>
      <c r="S40" s="5"/>
      <c r="T40" s="5"/>
    </row>
    <row r="41" spans="1:20" x14ac:dyDescent="0.25">
      <c r="E41" s="5"/>
      <c r="F41" s="5"/>
      <c r="H41" t="s">
        <v>542</v>
      </c>
      <c r="I41" t="s">
        <v>2</v>
      </c>
      <c r="J41" s="5"/>
      <c r="K41" s="5"/>
      <c r="L41" s="5"/>
      <c r="M41" s="5">
        <v>200</v>
      </c>
      <c r="N41" s="5"/>
      <c r="O41" s="5"/>
      <c r="P41" s="5"/>
      <c r="Q41" s="5"/>
      <c r="R41" s="5"/>
      <c r="S41" s="5"/>
      <c r="T41" s="5"/>
    </row>
    <row r="42" spans="1:20" x14ac:dyDescent="0.25">
      <c r="E42" s="5"/>
      <c r="F42" s="5"/>
      <c r="H42" t="s">
        <v>542</v>
      </c>
      <c r="I42" t="s">
        <v>2</v>
      </c>
      <c r="J42" s="5"/>
      <c r="K42" s="5"/>
      <c r="L42" s="5"/>
      <c r="M42" s="5">
        <v>50</v>
      </c>
      <c r="N42" s="5"/>
      <c r="O42" s="5"/>
      <c r="P42" s="5"/>
      <c r="Q42" s="5"/>
      <c r="R42" s="5"/>
      <c r="S42" s="5"/>
      <c r="T42" s="5"/>
    </row>
    <row r="43" spans="1:20" x14ac:dyDescent="0.25">
      <c r="A43" s="77" t="s">
        <v>524</v>
      </c>
      <c r="B43" s="78"/>
      <c r="C43" s="78"/>
      <c r="D43" s="78"/>
      <c r="E43" s="5">
        <f>SUM(E40:E40)</f>
        <v>0</v>
      </c>
      <c r="F43" s="5">
        <f>SUM(F40:F40)</f>
        <v>300</v>
      </c>
      <c r="H43" s="78" t="s">
        <v>524</v>
      </c>
      <c r="I43" s="78"/>
      <c r="J43" s="16">
        <f t="shared" ref="J43:T43" si="1">SUM(J40:J42)</f>
        <v>0</v>
      </c>
      <c r="K43" s="16">
        <f t="shared" si="1"/>
        <v>0</v>
      </c>
      <c r="L43" s="16">
        <f t="shared" si="1"/>
        <v>0</v>
      </c>
      <c r="M43" s="16">
        <f t="shared" si="1"/>
        <v>300</v>
      </c>
      <c r="N43" s="16">
        <f t="shared" si="1"/>
        <v>0</v>
      </c>
      <c r="O43" s="16">
        <f t="shared" si="1"/>
        <v>0</v>
      </c>
      <c r="P43" s="17">
        <f t="shared" si="1"/>
        <v>0</v>
      </c>
      <c r="Q43" s="17">
        <f t="shared" si="1"/>
        <v>0</v>
      </c>
      <c r="R43" s="17">
        <f t="shared" si="1"/>
        <v>0</v>
      </c>
      <c r="S43" s="17">
        <f t="shared" si="1"/>
        <v>0</v>
      </c>
      <c r="T43" s="18">
        <f t="shared" si="1"/>
        <v>0</v>
      </c>
    </row>
    <row r="44" spans="1:20" x14ac:dyDescent="0.25">
      <c r="A44" s="85" t="s">
        <v>172</v>
      </c>
      <c r="B44" s="86"/>
      <c r="C44" s="86"/>
      <c r="D44" s="86"/>
      <c r="E44" s="86"/>
      <c r="F44" s="19">
        <f>SUM(E43:F43)</f>
        <v>300</v>
      </c>
      <c r="H44" s="86" t="s">
        <v>174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20">
        <f>SUM(J43:T43)</f>
        <v>300</v>
      </c>
    </row>
    <row r="45" spans="1:20" x14ac:dyDescent="0.25">
      <c r="A45" s="2"/>
      <c r="T45" s="1"/>
    </row>
    <row r="46" spans="1:20" x14ac:dyDescent="0.25">
      <c r="A46" s="89" t="s">
        <v>529</v>
      </c>
      <c r="B46" s="90"/>
      <c r="C46" s="3"/>
      <c r="H46" s="90" t="s">
        <v>530</v>
      </c>
      <c r="I46" s="90"/>
      <c r="T46" s="1"/>
    </row>
    <row r="47" spans="1:20" x14ac:dyDescent="0.25">
      <c r="A47" s="2" t="s">
        <v>526</v>
      </c>
      <c r="B47" s="6">
        <f>F43</f>
        <v>300</v>
      </c>
      <c r="C47" s="6"/>
      <c r="H47" t="s">
        <v>533</v>
      </c>
      <c r="I47" s="25" t="s">
        <v>549</v>
      </c>
      <c r="T47" s="1"/>
    </row>
    <row r="48" spans="1:20" x14ac:dyDescent="0.25">
      <c r="A48" s="2" t="s">
        <v>527</v>
      </c>
      <c r="B48" s="6">
        <f>E43</f>
        <v>0</v>
      </c>
      <c r="C48" s="6"/>
      <c r="H48" t="s">
        <v>526</v>
      </c>
      <c r="I48" s="5">
        <v>0</v>
      </c>
      <c r="T48" s="1"/>
    </row>
    <row r="49" spans="1:20" x14ac:dyDescent="0.25">
      <c r="A49" s="2" t="s">
        <v>172</v>
      </c>
      <c r="B49" s="6">
        <f>F44</f>
        <v>300</v>
      </c>
      <c r="C49" s="6"/>
      <c r="F49" s="3"/>
      <c r="H49" t="s">
        <v>175</v>
      </c>
      <c r="I49" s="5">
        <v>0</v>
      </c>
      <c r="T49" s="1"/>
    </row>
    <row r="50" spans="1:20" x14ac:dyDescent="0.25">
      <c r="A50" s="2" t="s">
        <v>174</v>
      </c>
      <c r="B50" s="6">
        <f>T44</f>
        <v>300</v>
      </c>
      <c r="C50" s="6"/>
      <c r="H50" t="s">
        <v>532</v>
      </c>
      <c r="I50" s="5">
        <f>I48-I49</f>
        <v>0</v>
      </c>
      <c r="T50" s="1"/>
    </row>
    <row r="51" spans="1:20" ht="15.75" thickBot="1" x14ac:dyDescent="0.3">
      <c r="A51" s="21" t="s">
        <v>528</v>
      </c>
      <c r="B51" s="22">
        <f>B49-B50</f>
        <v>0</v>
      </c>
      <c r="C51" s="22"/>
      <c r="D51" s="23"/>
      <c r="E51" s="23"/>
      <c r="F51" s="23"/>
      <c r="G51" s="23"/>
      <c r="H51" s="23" t="s">
        <v>531</v>
      </c>
      <c r="I51" s="26">
        <f>IF(I50&gt;6000,3000,I50/2)</f>
        <v>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</row>
  </sheetData>
  <mergeCells count="22">
    <mergeCell ref="A24:D24"/>
    <mergeCell ref="H24:I24"/>
    <mergeCell ref="A6:E6"/>
    <mergeCell ref="H6:T6"/>
    <mergeCell ref="E7:F7"/>
    <mergeCell ref="J7:O7"/>
    <mergeCell ref="P7:T7"/>
    <mergeCell ref="A46:B46"/>
    <mergeCell ref="H46:I46"/>
    <mergeCell ref="A44:E44"/>
    <mergeCell ref="H44:S44"/>
    <mergeCell ref="A25:E25"/>
    <mergeCell ref="H25:S25"/>
    <mergeCell ref="A27:B27"/>
    <mergeCell ref="H27:I27"/>
    <mergeCell ref="A37:E37"/>
    <mergeCell ref="H37:T37"/>
    <mergeCell ref="E38:F38"/>
    <mergeCell ref="J38:O38"/>
    <mergeCell ref="P38:T38"/>
    <mergeCell ref="A43:D43"/>
    <mergeCell ref="H43:I43"/>
  </mergeCells>
  <conditionalFormatting sqref="B32:C32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B51:C51"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7826-D759-45A0-A842-D81235DB9F19}">
  <sheetPr codeName="Sheet16"/>
  <dimension ref="A1:T130"/>
  <sheetViews>
    <sheetView topLeftCell="A28" workbookViewId="0">
      <selection activeCell="H38" sqref="H38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0" max="10" width="10.7109375" customWidth="1"/>
    <col min="11" max="11" width="12.140625" customWidth="1"/>
    <col min="12" max="12" width="10.42578125" customWidth="1"/>
    <col min="13" max="13" width="10.5703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199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201</v>
      </c>
      <c r="T4" s="1"/>
    </row>
    <row r="5" spans="1:20" x14ac:dyDescent="0.25">
      <c r="A5" s="2" t="s">
        <v>536</v>
      </c>
      <c r="B5" t="s">
        <v>297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34</v>
      </c>
      <c r="B9" t="s">
        <v>5</v>
      </c>
      <c r="C9" t="s">
        <v>6</v>
      </c>
      <c r="D9" t="s">
        <v>2</v>
      </c>
      <c r="E9" s="5">
        <v>200</v>
      </c>
      <c r="F9" s="5"/>
      <c r="H9" t="s">
        <v>179</v>
      </c>
      <c r="I9" t="s">
        <v>2</v>
      </c>
      <c r="J9" s="5"/>
      <c r="K9" s="5"/>
      <c r="L9" s="5"/>
      <c r="M9" s="5">
        <v>769.13</v>
      </c>
      <c r="N9" s="5"/>
      <c r="O9" s="5"/>
      <c r="P9" s="5"/>
      <c r="Q9" s="5"/>
      <c r="R9" s="5"/>
      <c r="S9" s="5"/>
      <c r="T9" s="5"/>
    </row>
    <row r="10" spans="1:20" x14ac:dyDescent="0.25">
      <c r="A10" t="s">
        <v>35</v>
      </c>
      <c r="B10" t="s">
        <v>5</v>
      </c>
      <c r="C10" t="s">
        <v>37</v>
      </c>
      <c r="D10" t="s">
        <v>2</v>
      </c>
      <c r="E10" s="5"/>
      <c r="F10" s="5">
        <v>1200</v>
      </c>
      <c r="H10" t="s">
        <v>203</v>
      </c>
      <c r="I10" t="s">
        <v>2</v>
      </c>
      <c r="J10" s="5"/>
      <c r="K10" s="5"/>
      <c r="L10" s="5"/>
      <c r="M10" s="5"/>
      <c r="N10" s="5"/>
      <c r="O10" s="5"/>
      <c r="P10" s="5"/>
      <c r="Q10" s="5"/>
      <c r="R10" s="5">
        <v>120.76</v>
      </c>
      <c r="S10" s="5"/>
      <c r="T10" s="5"/>
    </row>
    <row r="11" spans="1:20" x14ac:dyDescent="0.25">
      <c r="A11" s="77" t="s">
        <v>524</v>
      </c>
      <c r="B11" s="78"/>
      <c r="C11" s="78"/>
      <c r="D11" s="78"/>
      <c r="E11" s="16">
        <f>SUM(E9:E10)</f>
        <v>200</v>
      </c>
      <c r="F11" s="16">
        <f>SUM(F9:F10)</f>
        <v>1200</v>
      </c>
      <c r="H11" s="78" t="s">
        <v>524</v>
      </c>
      <c r="I11" s="78"/>
      <c r="J11" s="16">
        <f t="shared" ref="J11:T11" si="0">SUM(J9:J10)</f>
        <v>0</v>
      </c>
      <c r="K11" s="16">
        <f t="shared" si="0"/>
        <v>0</v>
      </c>
      <c r="L11" s="16">
        <f t="shared" si="0"/>
        <v>0</v>
      </c>
      <c r="M11" s="16">
        <f t="shared" si="0"/>
        <v>769.13</v>
      </c>
      <c r="N11" s="16">
        <f t="shared" si="0"/>
        <v>0</v>
      </c>
      <c r="O11" s="16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120.76</v>
      </c>
      <c r="S11" s="17">
        <f t="shared" si="0"/>
        <v>0</v>
      </c>
      <c r="T11" s="18">
        <f t="shared" si="0"/>
        <v>0</v>
      </c>
    </row>
    <row r="12" spans="1:20" x14ac:dyDescent="0.25">
      <c r="A12" s="85" t="s">
        <v>172</v>
      </c>
      <c r="B12" s="86"/>
      <c r="C12" s="86"/>
      <c r="D12" s="86"/>
      <c r="E12" s="86"/>
      <c r="F12" s="19">
        <f>SUM(E11:F11)</f>
        <v>1400</v>
      </c>
      <c r="H12" s="86" t="s">
        <v>174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20">
        <f>SUM(J11:T11)</f>
        <v>889.89</v>
      </c>
    </row>
    <row r="13" spans="1:20" x14ac:dyDescent="0.25">
      <c r="A13" s="2"/>
      <c r="T13" s="1"/>
    </row>
    <row r="14" spans="1:20" x14ac:dyDescent="0.25">
      <c r="A14" s="87" t="s">
        <v>529</v>
      </c>
      <c r="B14" s="88"/>
      <c r="C14" s="3"/>
      <c r="H14" s="88" t="s">
        <v>530</v>
      </c>
      <c r="I14" s="88"/>
      <c r="T14" s="1"/>
    </row>
    <row r="15" spans="1:20" x14ac:dyDescent="0.25">
      <c r="A15" s="2" t="s">
        <v>526</v>
      </c>
      <c r="B15" s="6">
        <f>F11</f>
        <v>1200</v>
      </c>
      <c r="C15" s="6"/>
      <c r="H15" t="s">
        <v>533</v>
      </c>
      <c r="I15" s="25" t="s">
        <v>173</v>
      </c>
      <c r="T15" s="1"/>
    </row>
    <row r="16" spans="1:20" x14ac:dyDescent="0.25">
      <c r="A16" s="2" t="s">
        <v>527</v>
      </c>
      <c r="B16" s="6">
        <f>E11</f>
        <v>200</v>
      </c>
      <c r="C16" s="6"/>
      <c r="H16" t="s">
        <v>526</v>
      </c>
      <c r="I16" s="5">
        <f>B15</f>
        <v>1200</v>
      </c>
      <c r="T16" s="1"/>
    </row>
    <row r="17" spans="1:20" x14ac:dyDescent="0.25">
      <c r="A17" s="2" t="s">
        <v>172</v>
      </c>
      <c r="B17" s="6">
        <f>F12</f>
        <v>1400</v>
      </c>
      <c r="C17" s="6"/>
      <c r="F17" s="3"/>
      <c r="H17" t="s">
        <v>175</v>
      </c>
      <c r="I17" s="5">
        <v>510.11</v>
      </c>
      <c r="T17" s="1"/>
    </row>
    <row r="18" spans="1:20" x14ac:dyDescent="0.25">
      <c r="A18" s="2" t="s">
        <v>174</v>
      </c>
      <c r="B18" s="6">
        <f>T12</f>
        <v>889.89</v>
      </c>
      <c r="C18" s="6"/>
      <c r="H18" t="s">
        <v>532</v>
      </c>
      <c r="I18" s="5">
        <f>I16-I17</f>
        <v>689.89</v>
      </c>
      <c r="T18" s="1"/>
    </row>
    <row r="19" spans="1:20" ht="15.75" thickBot="1" x14ac:dyDescent="0.3">
      <c r="A19" s="21" t="s">
        <v>528</v>
      </c>
      <c r="B19" s="22">
        <f>B17-B18</f>
        <v>510.11</v>
      </c>
      <c r="C19" s="54" t="s">
        <v>556</v>
      </c>
      <c r="D19" s="23"/>
      <c r="E19" s="23"/>
      <c r="F19" s="23"/>
      <c r="G19" s="23"/>
      <c r="H19" s="23" t="s">
        <v>531</v>
      </c>
      <c r="I19" s="26">
        <f>IF(I18&gt;6000,3000,I18/2)</f>
        <v>344.94499999999999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1:20" ht="15.75" thickBot="1" x14ac:dyDescent="0.3"/>
    <row r="21" spans="1:20" x14ac:dyDescent="0.25">
      <c r="A21" s="7" t="s">
        <v>159</v>
      </c>
      <c r="B21" s="8" t="s">
        <v>199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x14ac:dyDescent="0.25">
      <c r="A22" s="2" t="s">
        <v>535</v>
      </c>
      <c r="B22" t="s">
        <v>200</v>
      </c>
      <c r="T22" s="1"/>
    </row>
    <row r="23" spans="1:20" x14ac:dyDescent="0.25">
      <c r="A23" s="2" t="s">
        <v>536</v>
      </c>
      <c r="B23" t="s">
        <v>209</v>
      </c>
      <c r="T23" s="1"/>
    </row>
    <row r="24" spans="1:20" x14ac:dyDescent="0.25">
      <c r="A24" s="79" t="s">
        <v>517</v>
      </c>
      <c r="B24" s="80"/>
      <c r="C24" s="80"/>
      <c r="D24" s="80"/>
      <c r="E24" s="80"/>
      <c r="F24" s="10"/>
      <c r="G24" s="3"/>
      <c r="H24" s="80" t="s">
        <v>521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</row>
    <row r="25" spans="1:20" x14ac:dyDescent="0.25">
      <c r="A25" s="11"/>
      <c r="B25" s="12"/>
      <c r="C25" s="12"/>
      <c r="D25" s="12"/>
      <c r="E25" s="82" t="s">
        <v>1</v>
      </c>
      <c r="F25" s="82"/>
      <c r="G25" s="3"/>
      <c r="H25" s="12"/>
      <c r="I25" s="12"/>
      <c r="J25" s="82" t="s">
        <v>522</v>
      </c>
      <c r="K25" s="82"/>
      <c r="L25" s="82"/>
      <c r="M25" s="82"/>
      <c r="N25" s="82"/>
      <c r="O25" s="82"/>
      <c r="P25" s="83" t="s">
        <v>523</v>
      </c>
      <c r="Q25" s="83"/>
      <c r="R25" s="83"/>
      <c r="S25" s="83"/>
      <c r="T25" s="84"/>
    </row>
    <row r="26" spans="1:20" x14ac:dyDescent="0.25">
      <c r="A26" s="13" t="s">
        <v>163</v>
      </c>
      <c r="B26" s="13" t="s">
        <v>0</v>
      </c>
      <c r="C26" s="13" t="s">
        <v>3</v>
      </c>
      <c r="D26" s="13" t="s">
        <v>2</v>
      </c>
      <c r="E26" s="14" t="s">
        <v>534</v>
      </c>
      <c r="F26" s="14" t="s">
        <v>171</v>
      </c>
      <c r="G26" s="4"/>
      <c r="H26" s="13" t="s">
        <v>518</v>
      </c>
      <c r="I26" s="13" t="s">
        <v>2</v>
      </c>
      <c r="J26" s="14" t="s">
        <v>165</v>
      </c>
      <c r="K26" s="14" t="s">
        <v>166</v>
      </c>
      <c r="L26" s="14" t="s">
        <v>167</v>
      </c>
      <c r="M26" s="14" t="s">
        <v>168</v>
      </c>
      <c r="N26" s="14" t="s">
        <v>161</v>
      </c>
      <c r="O26" s="14" t="s">
        <v>525</v>
      </c>
      <c r="P26" s="15" t="s">
        <v>162</v>
      </c>
      <c r="Q26" s="15" t="s">
        <v>519</v>
      </c>
      <c r="R26" s="15" t="s">
        <v>520</v>
      </c>
      <c r="S26" s="15" t="s">
        <v>164</v>
      </c>
      <c r="T26" s="15" t="s">
        <v>537</v>
      </c>
    </row>
    <row r="27" spans="1:20" x14ac:dyDescent="0.25">
      <c r="A27" t="s">
        <v>39</v>
      </c>
      <c r="B27" t="s">
        <v>5</v>
      </c>
      <c r="C27" t="s">
        <v>6</v>
      </c>
      <c r="D27" t="s">
        <v>2</v>
      </c>
      <c r="E27" s="5">
        <v>1500</v>
      </c>
      <c r="F27" s="5"/>
      <c r="H27" t="s">
        <v>567</v>
      </c>
      <c r="I27" t="s">
        <v>2</v>
      </c>
      <c r="J27" s="5"/>
      <c r="K27" s="5"/>
      <c r="L27" s="5"/>
      <c r="M27" s="5"/>
      <c r="N27" s="5"/>
      <c r="O27" s="5">
        <v>20.79</v>
      </c>
      <c r="P27" s="5"/>
      <c r="Q27" s="5"/>
      <c r="R27" s="5"/>
      <c r="S27" s="5"/>
      <c r="T27" s="5"/>
    </row>
    <row r="28" spans="1:20" x14ac:dyDescent="0.25">
      <c r="A28" t="s">
        <v>41</v>
      </c>
      <c r="B28" t="s">
        <v>5</v>
      </c>
      <c r="C28" t="s">
        <v>6</v>
      </c>
      <c r="D28" t="s">
        <v>2</v>
      </c>
      <c r="E28" s="5">
        <v>1000</v>
      </c>
      <c r="F28" s="5"/>
      <c r="H28" t="s">
        <v>567</v>
      </c>
      <c r="I28" t="s">
        <v>2</v>
      </c>
      <c r="J28" s="5"/>
      <c r="K28" s="5"/>
      <c r="L28" s="5"/>
      <c r="M28" s="5"/>
      <c r="N28" s="5"/>
      <c r="O28" s="5">
        <v>31.5</v>
      </c>
      <c r="P28" s="5"/>
      <c r="Q28" s="5"/>
      <c r="R28" s="5"/>
      <c r="S28" s="5"/>
      <c r="T28" s="5"/>
    </row>
    <row r="29" spans="1:20" x14ac:dyDescent="0.25">
      <c r="A29" t="s">
        <v>4</v>
      </c>
      <c r="B29" t="s">
        <v>5</v>
      </c>
      <c r="C29" t="s">
        <v>6</v>
      </c>
      <c r="D29" t="s">
        <v>2</v>
      </c>
      <c r="E29" s="5">
        <v>100</v>
      </c>
      <c r="F29" s="5"/>
      <c r="H29" t="s">
        <v>179</v>
      </c>
      <c r="I29" t="s">
        <v>2</v>
      </c>
      <c r="J29" s="5"/>
      <c r="K29" s="5"/>
      <c r="L29" s="5"/>
      <c r="M29" s="5"/>
      <c r="N29" s="5">
        <v>1575</v>
      </c>
      <c r="O29" s="5"/>
      <c r="P29" s="5"/>
      <c r="Q29" s="5"/>
      <c r="R29" s="5"/>
      <c r="S29" s="5"/>
      <c r="T29" s="5"/>
    </row>
    <row r="30" spans="1:20" x14ac:dyDescent="0.25">
      <c r="A30" t="s">
        <v>42</v>
      </c>
      <c r="B30" t="s">
        <v>5</v>
      </c>
      <c r="C30" t="s">
        <v>10</v>
      </c>
      <c r="D30" t="s">
        <v>2</v>
      </c>
      <c r="E30" s="5">
        <v>500</v>
      </c>
      <c r="F30" s="5"/>
      <c r="H30" t="s">
        <v>179</v>
      </c>
      <c r="I30" t="s">
        <v>2</v>
      </c>
      <c r="J30" s="5"/>
      <c r="K30" s="5"/>
      <c r="L30" s="5"/>
      <c r="M30" s="5">
        <v>247.8</v>
      </c>
      <c r="N30" s="5"/>
      <c r="O30" s="5"/>
      <c r="P30" s="5"/>
      <c r="Q30" s="5"/>
      <c r="R30" s="5"/>
      <c r="S30" s="5"/>
      <c r="T30" s="5"/>
    </row>
    <row r="31" spans="1:20" x14ac:dyDescent="0.25">
      <c r="A31" t="s">
        <v>43</v>
      </c>
      <c r="B31" t="s">
        <v>5</v>
      </c>
      <c r="C31" t="s">
        <v>6</v>
      </c>
      <c r="D31" t="s">
        <v>2</v>
      </c>
      <c r="E31" s="5">
        <v>120</v>
      </c>
      <c r="F31" s="5"/>
      <c r="H31" t="s">
        <v>180</v>
      </c>
      <c r="I31" t="s">
        <v>2</v>
      </c>
      <c r="J31" s="5"/>
      <c r="K31" s="5"/>
      <c r="L31" s="5"/>
      <c r="M31" s="5">
        <v>984.9</v>
      </c>
      <c r="N31" s="5"/>
      <c r="O31" s="5"/>
      <c r="P31" s="5"/>
      <c r="Q31" s="5"/>
      <c r="R31" s="5"/>
      <c r="S31" s="5"/>
      <c r="T31" s="5"/>
    </row>
    <row r="32" spans="1:20" x14ac:dyDescent="0.25">
      <c r="A32" t="s">
        <v>44</v>
      </c>
      <c r="B32" t="s">
        <v>5</v>
      </c>
      <c r="C32" t="s">
        <v>10</v>
      </c>
      <c r="D32" t="s">
        <v>18</v>
      </c>
      <c r="E32" s="5">
        <v>350</v>
      </c>
      <c r="F32" s="5"/>
      <c r="H32" t="s">
        <v>179</v>
      </c>
      <c r="I32" t="s">
        <v>2</v>
      </c>
      <c r="J32" s="5"/>
      <c r="K32" s="5"/>
      <c r="L32" s="5"/>
      <c r="M32" s="5"/>
      <c r="N32" s="5">
        <v>546</v>
      </c>
      <c r="O32" s="5"/>
      <c r="P32" s="5"/>
      <c r="Q32" s="5"/>
      <c r="R32" s="5"/>
      <c r="S32" s="5"/>
      <c r="T32" s="5"/>
    </row>
    <row r="33" spans="1:20" x14ac:dyDescent="0.25">
      <c r="A33" t="s">
        <v>45</v>
      </c>
      <c r="B33" t="s">
        <v>5</v>
      </c>
      <c r="C33" t="s">
        <v>10</v>
      </c>
      <c r="D33" t="s">
        <v>18</v>
      </c>
      <c r="E33" s="5">
        <v>250</v>
      </c>
      <c r="F33" s="5"/>
      <c r="H33" t="s">
        <v>45</v>
      </c>
      <c r="I33" t="s">
        <v>18</v>
      </c>
      <c r="J33" s="5"/>
      <c r="K33" s="5"/>
      <c r="L33" s="5"/>
      <c r="M33" s="5"/>
      <c r="N33" s="5"/>
      <c r="O33" s="5">
        <v>250</v>
      </c>
      <c r="P33" s="5"/>
      <c r="Q33" s="5"/>
      <c r="R33" s="5"/>
      <c r="S33" s="5"/>
      <c r="T33" s="5"/>
    </row>
    <row r="34" spans="1:20" x14ac:dyDescent="0.25">
      <c r="A34" t="s">
        <v>40</v>
      </c>
      <c r="B34" t="s">
        <v>5</v>
      </c>
      <c r="C34" t="s">
        <v>37</v>
      </c>
      <c r="D34" t="s">
        <v>2</v>
      </c>
      <c r="E34" s="5"/>
      <c r="F34" s="5">
        <v>900.79</v>
      </c>
      <c r="H34" t="s">
        <v>207</v>
      </c>
      <c r="I34" t="s">
        <v>2</v>
      </c>
      <c r="J34" s="5">
        <v>16.8</v>
      </c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5">
      <c r="E35" s="5"/>
      <c r="F35" s="5"/>
      <c r="H35" t="s">
        <v>180</v>
      </c>
      <c r="I35" t="s">
        <v>2</v>
      </c>
      <c r="J35" s="5"/>
      <c r="K35" s="5"/>
      <c r="L35" s="5"/>
      <c r="M35" s="5">
        <v>205.8</v>
      </c>
      <c r="N35" s="5"/>
      <c r="O35" s="5"/>
      <c r="P35" s="5"/>
      <c r="Q35" s="5"/>
      <c r="R35" s="5"/>
      <c r="S35" s="5"/>
      <c r="T35" s="5"/>
    </row>
    <row r="36" spans="1:20" x14ac:dyDescent="0.25">
      <c r="E36" s="5"/>
      <c r="F36" s="5"/>
      <c r="H36" t="s">
        <v>567</v>
      </c>
      <c r="I36" t="s">
        <v>2</v>
      </c>
      <c r="J36" s="5"/>
      <c r="K36" s="5"/>
      <c r="L36" s="5"/>
      <c r="M36" s="5"/>
      <c r="N36" s="5"/>
      <c r="O36" s="5">
        <v>9.82</v>
      </c>
      <c r="P36" s="5"/>
      <c r="Q36" s="5"/>
      <c r="R36" s="5"/>
      <c r="S36" s="5"/>
      <c r="T36" s="5"/>
    </row>
    <row r="37" spans="1:20" x14ac:dyDescent="0.25">
      <c r="E37" s="5"/>
      <c r="F37" s="5"/>
      <c r="H37" t="s">
        <v>567</v>
      </c>
      <c r="I37" t="s">
        <v>2</v>
      </c>
      <c r="J37" s="5"/>
      <c r="K37" s="5"/>
      <c r="L37" s="5"/>
      <c r="M37" s="5"/>
      <c r="N37" s="5"/>
      <c r="O37" s="5">
        <v>31.5</v>
      </c>
      <c r="P37" s="5"/>
      <c r="Q37" s="5"/>
      <c r="R37" s="5"/>
      <c r="S37" s="5"/>
      <c r="T37" s="5"/>
    </row>
    <row r="38" spans="1:20" x14ac:dyDescent="0.25">
      <c r="E38" s="5"/>
      <c r="F38" s="5"/>
      <c r="H38" t="s">
        <v>205</v>
      </c>
      <c r="I38" t="s">
        <v>2</v>
      </c>
      <c r="J38" s="5"/>
      <c r="K38" s="5"/>
      <c r="L38" s="5"/>
      <c r="M38" s="5"/>
      <c r="N38" s="5"/>
      <c r="O38" s="5"/>
      <c r="P38" s="5"/>
      <c r="Q38" s="5"/>
      <c r="R38" s="5">
        <v>36.75</v>
      </c>
      <c r="S38" s="5"/>
      <c r="T38" s="5"/>
    </row>
    <row r="39" spans="1:20" x14ac:dyDescent="0.25">
      <c r="E39" s="5"/>
      <c r="F39" s="5"/>
      <c r="H39" t="s">
        <v>927</v>
      </c>
      <c r="I39" t="s">
        <v>2</v>
      </c>
      <c r="J39" s="5"/>
      <c r="K39" s="5"/>
      <c r="L39" s="5"/>
      <c r="M39" s="5"/>
      <c r="N39" s="5"/>
      <c r="O39" s="5"/>
      <c r="P39" s="5"/>
      <c r="Q39" s="5"/>
      <c r="R39" s="5">
        <v>141.72</v>
      </c>
      <c r="S39" s="5"/>
      <c r="T39" s="5"/>
    </row>
    <row r="40" spans="1:20" x14ac:dyDescent="0.25">
      <c r="E40" s="5"/>
      <c r="F40" s="5"/>
      <c r="H40" t="s">
        <v>206</v>
      </c>
      <c r="I40" t="s">
        <v>2</v>
      </c>
      <c r="J40" s="5"/>
      <c r="K40" s="5"/>
      <c r="L40" s="5"/>
      <c r="M40" s="5"/>
      <c r="N40" s="5"/>
      <c r="O40" s="5"/>
      <c r="P40" s="5"/>
      <c r="Q40" s="5"/>
      <c r="R40" s="5">
        <v>43.03</v>
      </c>
      <c r="S40" s="5"/>
      <c r="T40" s="5"/>
    </row>
    <row r="41" spans="1:20" x14ac:dyDescent="0.25">
      <c r="E41" s="5"/>
      <c r="F41" s="5"/>
      <c r="H41" t="s">
        <v>179</v>
      </c>
      <c r="I41" t="s">
        <v>2</v>
      </c>
      <c r="J41" s="5"/>
      <c r="K41" s="5"/>
      <c r="L41" s="5"/>
      <c r="M41" s="5"/>
      <c r="N41" s="5"/>
      <c r="O41" s="5"/>
      <c r="P41" s="5"/>
      <c r="Q41" s="5"/>
      <c r="R41" s="5">
        <v>105</v>
      </c>
      <c r="S41" s="5"/>
      <c r="T41" s="5"/>
    </row>
    <row r="42" spans="1:20" x14ac:dyDescent="0.25">
      <c r="E42" s="5"/>
      <c r="F42" s="5"/>
      <c r="H42" t="s">
        <v>196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81.38</v>
      </c>
    </row>
    <row r="43" spans="1:20" x14ac:dyDescent="0.25">
      <c r="E43" s="5"/>
      <c r="F43" s="5"/>
      <c r="H43" t="s">
        <v>44</v>
      </c>
      <c r="I43" t="s">
        <v>18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350</v>
      </c>
    </row>
    <row r="44" spans="1:20" x14ac:dyDescent="0.25">
      <c r="E44" s="5"/>
      <c r="F44" s="5"/>
      <c r="H44" t="s">
        <v>208</v>
      </c>
      <c r="I44" t="s">
        <v>2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6</v>
      </c>
    </row>
    <row r="45" spans="1:20" x14ac:dyDescent="0.25">
      <c r="E45" s="5"/>
      <c r="F45" s="5"/>
      <c r="H45" t="s">
        <v>208</v>
      </c>
      <c r="I45" t="s">
        <v>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6</v>
      </c>
    </row>
    <row r="46" spans="1:20" x14ac:dyDescent="0.25">
      <c r="E46" s="5"/>
      <c r="F46" s="5"/>
      <c r="H46" t="s">
        <v>208</v>
      </c>
      <c r="I46" t="s">
        <v>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v>6</v>
      </c>
    </row>
    <row r="47" spans="1:20" x14ac:dyDescent="0.25">
      <c r="E47" s="5"/>
      <c r="F47" s="5"/>
      <c r="H47" t="s">
        <v>205</v>
      </c>
      <c r="I47" t="s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25</v>
      </c>
    </row>
    <row r="48" spans="1:20" x14ac:dyDescent="0.25">
      <c r="A48" s="77" t="s">
        <v>524</v>
      </c>
      <c r="B48" s="78"/>
      <c r="C48" s="78"/>
      <c r="D48" s="78"/>
      <c r="E48" s="16">
        <f>SUM(E27:E34)</f>
        <v>3820</v>
      </c>
      <c r="F48" s="16">
        <f>SUM(F27:F34)</f>
        <v>900.79</v>
      </c>
      <c r="H48" s="78" t="s">
        <v>524</v>
      </c>
      <c r="I48" s="78"/>
      <c r="J48" s="16">
        <f t="shared" ref="J48:T48" si="1">SUM(J27:J47)</f>
        <v>16.8</v>
      </c>
      <c r="K48" s="16">
        <f t="shared" si="1"/>
        <v>0</v>
      </c>
      <c r="L48" s="16">
        <f t="shared" si="1"/>
        <v>0</v>
      </c>
      <c r="M48" s="16">
        <f t="shared" si="1"/>
        <v>1438.5</v>
      </c>
      <c r="N48" s="16">
        <f t="shared" si="1"/>
        <v>2121</v>
      </c>
      <c r="O48" s="16">
        <f t="shared" si="1"/>
        <v>343.61</v>
      </c>
      <c r="P48" s="17">
        <f t="shared" si="1"/>
        <v>0</v>
      </c>
      <c r="Q48" s="17">
        <f t="shared" si="1"/>
        <v>0</v>
      </c>
      <c r="R48" s="17">
        <f t="shared" si="1"/>
        <v>326.5</v>
      </c>
      <c r="S48" s="17">
        <f t="shared" si="1"/>
        <v>0</v>
      </c>
      <c r="T48" s="18">
        <f t="shared" si="1"/>
        <v>474.38</v>
      </c>
    </row>
    <row r="49" spans="1:20" x14ac:dyDescent="0.25">
      <c r="A49" s="85" t="s">
        <v>172</v>
      </c>
      <c r="B49" s="86"/>
      <c r="C49" s="86"/>
      <c r="D49" s="86"/>
      <c r="E49" s="86"/>
      <c r="F49" s="19">
        <f>SUM(E48:F48)</f>
        <v>4720.79</v>
      </c>
      <c r="H49" s="86" t="s">
        <v>174</v>
      </c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20">
        <f>SUM(J48:T48)</f>
        <v>4720.79</v>
      </c>
    </row>
    <row r="50" spans="1:20" x14ac:dyDescent="0.25">
      <c r="A50" s="2"/>
      <c r="T50" s="1"/>
    </row>
    <row r="51" spans="1:20" x14ac:dyDescent="0.25">
      <c r="A51" s="87" t="s">
        <v>529</v>
      </c>
      <c r="B51" s="88"/>
      <c r="C51" s="3"/>
      <c r="H51" s="88" t="s">
        <v>530</v>
      </c>
      <c r="I51" s="88"/>
      <c r="T51" s="1"/>
    </row>
    <row r="52" spans="1:20" x14ac:dyDescent="0.25">
      <c r="A52" s="2" t="s">
        <v>526</v>
      </c>
      <c r="B52" s="6">
        <f>F48</f>
        <v>900.79</v>
      </c>
      <c r="C52" s="6"/>
      <c r="H52" t="s">
        <v>533</v>
      </c>
      <c r="I52" s="25" t="s">
        <v>173</v>
      </c>
      <c r="T52" s="1"/>
    </row>
    <row r="53" spans="1:20" x14ac:dyDescent="0.25">
      <c r="A53" s="2" t="s">
        <v>527</v>
      </c>
      <c r="B53" s="6">
        <f>E48</f>
        <v>3820</v>
      </c>
      <c r="C53" s="6"/>
      <c r="H53" t="s">
        <v>526</v>
      </c>
      <c r="I53" s="5">
        <f>B52</f>
        <v>900.79</v>
      </c>
      <c r="T53" s="1"/>
    </row>
    <row r="54" spans="1:20" x14ac:dyDescent="0.25">
      <c r="A54" s="2" t="s">
        <v>172</v>
      </c>
      <c r="B54" s="6">
        <f>F49</f>
        <v>4720.79</v>
      </c>
      <c r="C54" s="6"/>
      <c r="F54" s="3"/>
      <c r="H54" t="s">
        <v>175</v>
      </c>
      <c r="I54" s="5">
        <v>0</v>
      </c>
      <c r="T54" s="1"/>
    </row>
    <row r="55" spans="1:20" x14ac:dyDescent="0.25">
      <c r="A55" s="2" t="s">
        <v>174</v>
      </c>
      <c r="B55" s="6">
        <f>T49</f>
        <v>4720.79</v>
      </c>
      <c r="C55" s="6"/>
      <c r="H55" t="s">
        <v>532</v>
      </c>
      <c r="I55" s="5">
        <f>I53-I54</f>
        <v>900.79</v>
      </c>
      <c r="T55" s="1"/>
    </row>
    <row r="56" spans="1:20" ht="15.75" thickBot="1" x14ac:dyDescent="0.3">
      <c r="A56" s="21" t="s">
        <v>528</v>
      </c>
      <c r="B56" s="22">
        <f>B54-B55</f>
        <v>0</v>
      </c>
      <c r="C56" s="22"/>
      <c r="D56" s="23"/>
      <c r="E56" s="23"/>
      <c r="F56" s="23"/>
      <c r="G56" s="23"/>
      <c r="H56" s="23" t="s">
        <v>531</v>
      </c>
      <c r="I56" s="26">
        <f>IF(I55&gt;6000,3000,I55/2)</f>
        <v>450.39499999999998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4"/>
    </row>
    <row r="57" spans="1:20" ht="15.75" thickBot="1" x14ac:dyDescent="0.3"/>
    <row r="58" spans="1:20" x14ac:dyDescent="0.25">
      <c r="A58" s="7" t="s">
        <v>159</v>
      </c>
      <c r="B58" s="8" t="s">
        <v>199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9"/>
    </row>
    <row r="59" spans="1:20" x14ac:dyDescent="0.25">
      <c r="A59" s="2" t="s">
        <v>535</v>
      </c>
      <c r="B59" t="s">
        <v>202</v>
      </c>
      <c r="T59" s="1"/>
    </row>
    <row r="60" spans="1:20" x14ac:dyDescent="0.25">
      <c r="A60" s="2" t="s">
        <v>536</v>
      </c>
      <c r="B60" t="s">
        <v>219</v>
      </c>
      <c r="T60" s="1"/>
    </row>
    <row r="61" spans="1:20" x14ac:dyDescent="0.25">
      <c r="A61" s="79" t="s">
        <v>517</v>
      </c>
      <c r="B61" s="80"/>
      <c r="C61" s="80"/>
      <c r="D61" s="80"/>
      <c r="E61" s="80"/>
      <c r="F61" s="10"/>
      <c r="G61" s="3"/>
      <c r="H61" s="80" t="s">
        <v>521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1"/>
    </row>
    <row r="62" spans="1:20" x14ac:dyDescent="0.25">
      <c r="A62" s="11"/>
      <c r="B62" s="12"/>
      <c r="C62" s="12"/>
      <c r="D62" s="12"/>
      <c r="E62" s="82" t="s">
        <v>1</v>
      </c>
      <c r="F62" s="82"/>
      <c r="G62" s="3"/>
      <c r="H62" s="12"/>
      <c r="I62" s="12"/>
      <c r="J62" s="82" t="s">
        <v>522</v>
      </c>
      <c r="K62" s="82"/>
      <c r="L62" s="82"/>
      <c r="M62" s="82"/>
      <c r="N62" s="82"/>
      <c r="O62" s="82"/>
      <c r="P62" s="83" t="s">
        <v>523</v>
      </c>
      <c r="Q62" s="83"/>
      <c r="R62" s="83"/>
      <c r="S62" s="83"/>
      <c r="T62" s="84"/>
    </row>
    <row r="63" spans="1:20" x14ac:dyDescent="0.25">
      <c r="A63" s="13" t="s">
        <v>163</v>
      </c>
      <c r="B63" s="13" t="s">
        <v>0</v>
      </c>
      <c r="C63" s="13" t="s">
        <v>3</v>
      </c>
      <c r="D63" s="13" t="s">
        <v>2</v>
      </c>
      <c r="E63" s="14" t="s">
        <v>534</v>
      </c>
      <c r="F63" s="14" t="s">
        <v>171</v>
      </c>
      <c r="G63" s="4"/>
      <c r="H63" s="13" t="s">
        <v>518</v>
      </c>
      <c r="I63" s="13" t="s">
        <v>2</v>
      </c>
      <c r="J63" s="14" t="s">
        <v>165</v>
      </c>
      <c r="K63" s="14" t="s">
        <v>166</v>
      </c>
      <c r="L63" s="14" t="s">
        <v>167</v>
      </c>
      <c r="M63" s="14" t="s">
        <v>168</v>
      </c>
      <c r="N63" s="14" t="s">
        <v>161</v>
      </c>
      <c r="O63" s="14" t="s">
        <v>525</v>
      </c>
      <c r="P63" s="15" t="s">
        <v>162</v>
      </c>
      <c r="Q63" s="15" t="s">
        <v>519</v>
      </c>
      <c r="R63" s="15" t="s">
        <v>520</v>
      </c>
      <c r="S63" s="15" t="s">
        <v>164</v>
      </c>
      <c r="T63" s="15" t="s">
        <v>537</v>
      </c>
    </row>
    <row r="64" spans="1:20" x14ac:dyDescent="0.25">
      <c r="A64" t="s">
        <v>46</v>
      </c>
      <c r="C64" t="s">
        <v>46</v>
      </c>
      <c r="D64" t="s">
        <v>2</v>
      </c>
      <c r="E64" s="5">
        <v>100</v>
      </c>
      <c r="F64" s="5"/>
      <c r="H64" t="s">
        <v>179</v>
      </c>
      <c r="I64" t="s">
        <v>2</v>
      </c>
      <c r="J64" s="5"/>
      <c r="K64" s="5"/>
      <c r="L64" s="5"/>
      <c r="M64" s="5"/>
      <c r="N64" s="5">
        <v>6300</v>
      </c>
      <c r="O64" s="5"/>
      <c r="P64" s="5"/>
      <c r="Q64" s="5"/>
      <c r="R64" s="5"/>
      <c r="S64" s="5"/>
      <c r="T64" s="5"/>
    </row>
    <row r="65" spans="1:20" x14ac:dyDescent="0.25">
      <c r="A65" t="s">
        <v>48</v>
      </c>
      <c r="B65" t="s">
        <v>5</v>
      </c>
      <c r="C65" t="s">
        <v>6</v>
      </c>
      <c r="D65" t="s">
        <v>2</v>
      </c>
      <c r="E65" s="5">
        <v>100</v>
      </c>
      <c r="F65" s="5"/>
      <c r="H65" t="s">
        <v>179</v>
      </c>
      <c r="I65" t="s">
        <v>2</v>
      </c>
      <c r="J65" s="5"/>
      <c r="K65" s="5"/>
      <c r="L65" s="5"/>
      <c r="M65" s="5"/>
      <c r="N65" s="5">
        <v>4788</v>
      </c>
      <c r="O65" s="5"/>
      <c r="P65" s="5"/>
      <c r="Q65" s="5"/>
      <c r="R65" s="5"/>
      <c r="S65" s="5"/>
      <c r="T65" s="5"/>
    </row>
    <row r="66" spans="1:20" x14ac:dyDescent="0.25">
      <c r="A66" t="s">
        <v>49</v>
      </c>
      <c r="B66" t="s">
        <v>5</v>
      </c>
      <c r="C66" t="s">
        <v>6</v>
      </c>
      <c r="D66" t="s">
        <v>2</v>
      </c>
      <c r="E66" s="5">
        <v>500</v>
      </c>
      <c r="F66" s="5"/>
      <c r="H66" t="s">
        <v>179</v>
      </c>
      <c r="I66" t="s">
        <v>2</v>
      </c>
      <c r="J66" s="5"/>
      <c r="K66" s="5"/>
      <c r="L66" s="5"/>
      <c r="M66" s="5">
        <v>971.25</v>
      </c>
      <c r="N66" s="5"/>
      <c r="O66" s="5"/>
      <c r="P66" s="5"/>
      <c r="Q66" s="5"/>
      <c r="R66" s="5"/>
      <c r="S66" s="5"/>
      <c r="T66" s="5"/>
    </row>
    <row r="67" spans="1:20" x14ac:dyDescent="0.25">
      <c r="A67" t="s">
        <v>50</v>
      </c>
      <c r="B67" t="s">
        <v>5</v>
      </c>
      <c r="C67" t="s">
        <v>6</v>
      </c>
      <c r="D67" t="s">
        <v>2</v>
      </c>
      <c r="E67" s="5">
        <v>300</v>
      </c>
      <c r="F67" s="5"/>
      <c r="H67" t="s">
        <v>179</v>
      </c>
      <c r="I67" t="s">
        <v>2</v>
      </c>
      <c r="J67" s="5"/>
      <c r="K67" s="5"/>
      <c r="L67" s="5"/>
      <c r="M67" s="5">
        <v>87.15</v>
      </c>
      <c r="N67" s="5"/>
      <c r="O67" s="5"/>
      <c r="P67" s="5"/>
      <c r="Q67" s="5"/>
      <c r="R67" s="5"/>
      <c r="S67" s="5"/>
      <c r="T67" s="5"/>
    </row>
    <row r="68" spans="1:20" x14ac:dyDescent="0.25">
      <c r="A68" t="s">
        <v>46</v>
      </c>
      <c r="C68" t="s">
        <v>46</v>
      </c>
      <c r="D68" t="s">
        <v>2</v>
      </c>
      <c r="E68" s="5">
        <v>100</v>
      </c>
      <c r="F68" s="5"/>
      <c r="H68" t="s">
        <v>179</v>
      </c>
      <c r="I68" t="s">
        <v>2</v>
      </c>
      <c r="J68" s="5"/>
      <c r="K68" s="5"/>
      <c r="L68" s="5"/>
      <c r="M68" s="5">
        <v>708.75</v>
      </c>
      <c r="N68" s="5"/>
      <c r="O68" s="5"/>
      <c r="P68" s="5"/>
      <c r="Q68" s="5"/>
      <c r="R68" s="5"/>
      <c r="S68" s="5"/>
      <c r="T68" s="5"/>
    </row>
    <row r="69" spans="1:20" x14ac:dyDescent="0.25">
      <c r="A69" t="s">
        <v>51</v>
      </c>
      <c r="B69" t="s">
        <v>5</v>
      </c>
      <c r="C69" t="s">
        <v>6</v>
      </c>
      <c r="D69" t="s">
        <v>2</v>
      </c>
      <c r="E69" s="5">
        <v>900</v>
      </c>
      <c r="F69" s="5"/>
      <c r="H69" t="s">
        <v>17</v>
      </c>
      <c r="I69" t="s">
        <v>2</v>
      </c>
      <c r="J69" s="5"/>
      <c r="K69" s="5"/>
      <c r="L69" s="5"/>
      <c r="M69" s="5"/>
      <c r="N69" s="5"/>
      <c r="O69" s="5">
        <v>971.25</v>
      </c>
      <c r="P69" s="5"/>
      <c r="Q69" s="5"/>
      <c r="R69" s="5"/>
      <c r="S69" s="5"/>
      <c r="T69" s="5"/>
    </row>
    <row r="70" spans="1:20" x14ac:dyDescent="0.25">
      <c r="A70" t="s">
        <v>52</v>
      </c>
      <c r="B70" t="s">
        <v>5</v>
      </c>
      <c r="C70" t="s">
        <v>6</v>
      </c>
      <c r="D70" t="s">
        <v>2</v>
      </c>
      <c r="E70" s="5">
        <v>200</v>
      </c>
      <c r="F70" s="5"/>
      <c r="H70" t="s">
        <v>211</v>
      </c>
      <c r="I70" t="s">
        <v>2</v>
      </c>
      <c r="J70" s="5"/>
      <c r="K70" s="5"/>
      <c r="L70" s="5"/>
      <c r="M70" s="5"/>
      <c r="N70" s="5">
        <v>301.81</v>
      </c>
      <c r="O70" s="5"/>
      <c r="P70" s="5"/>
      <c r="Q70" s="5"/>
      <c r="R70" s="5"/>
      <c r="S70" s="5"/>
      <c r="T70" s="5"/>
    </row>
    <row r="71" spans="1:20" x14ac:dyDescent="0.25">
      <c r="A71" t="s">
        <v>9</v>
      </c>
      <c r="B71" t="s">
        <v>5</v>
      </c>
      <c r="C71" t="s">
        <v>10</v>
      </c>
      <c r="D71" t="s">
        <v>2</v>
      </c>
      <c r="E71" s="5">
        <v>1000</v>
      </c>
      <c r="F71" s="5"/>
      <c r="H71" t="s">
        <v>212</v>
      </c>
      <c r="I71" t="s">
        <v>2</v>
      </c>
      <c r="J71" s="5"/>
      <c r="K71" s="5"/>
      <c r="L71" s="5"/>
      <c r="M71" s="5"/>
      <c r="N71" s="5"/>
      <c r="O71" s="5">
        <v>70.569999999999993</v>
      </c>
      <c r="P71" s="5"/>
      <c r="Q71" s="5"/>
      <c r="R71" s="5"/>
      <c r="S71" s="5"/>
      <c r="T71" s="5"/>
    </row>
    <row r="72" spans="1:20" x14ac:dyDescent="0.25">
      <c r="A72" t="s">
        <v>53</v>
      </c>
      <c r="B72" t="s">
        <v>5</v>
      </c>
      <c r="C72" t="s">
        <v>6</v>
      </c>
      <c r="D72" t="s">
        <v>2</v>
      </c>
      <c r="E72" s="5">
        <v>800</v>
      </c>
      <c r="F72" s="5"/>
      <c r="H72" t="s">
        <v>213</v>
      </c>
      <c r="I72" t="s">
        <v>2</v>
      </c>
      <c r="J72" s="5">
        <v>892.5</v>
      </c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5">
      <c r="A73" t="s">
        <v>54</v>
      </c>
      <c r="B73" t="s">
        <v>5</v>
      </c>
      <c r="C73" t="s">
        <v>6</v>
      </c>
      <c r="D73" t="s">
        <v>2</v>
      </c>
      <c r="E73" s="5">
        <v>800</v>
      </c>
      <c r="F73" s="5"/>
      <c r="H73" t="s">
        <v>212</v>
      </c>
      <c r="I73" t="s">
        <v>2</v>
      </c>
      <c r="J73" s="5"/>
      <c r="K73" s="5"/>
      <c r="L73" s="5"/>
      <c r="M73" s="5"/>
      <c r="N73" s="5"/>
      <c r="O73" s="5">
        <v>36.74</v>
      </c>
      <c r="P73" s="5"/>
      <c r="Q73" s="5"/>
      <c r="R73" s="5"/>
      <c r="S73" s="5"/>
      <c r="T73" s="5"/>
    </row>
    <row r="74" spans="1:20" x14ac:dyDescent="0.25">
      <c r="A74" t="s">
        <v>55</v>
      </c>
      <c r="B74" t="s">
        <v>5</v>
      </c>
      <c r="C74" t="s">
        <v>6</v>
      </c>
      <c r="D74" t="s">
        <v>2</v>
      </c>
      <c r="E74" s="5">
        <v>800</v>
      </c>
      <c r="F74" s="5"/>
      <c r="H74" t="s">
        <v>212</v>
      </c>
      <c r="I74" t="s">
        <v>2</v>
      </c>
      <c r="J74" s="5"/>
      <c r="K74" s="5"/>
      <c r="L74" s="5"/>
      <c r="M74" s="5"/>
      <c r="N74" s="5"/>
      <c r="O74" s="5">
        <v>16.78</v>
      </c>
      <c r="P74" s="5"/>
      <c r="Q74" s="5"/>
      <c r="R74" s="5"/>
      <c r="S74" s="5"/>
      <c r="T74" s="5"/>
    </row>
    <row r="75" spans="1:20" x14ac:dyDescent="0.25">
      <c r="A75" t="s">
        <v>47</v>
      </c>
      <c r="B75" t="s">
        <v>5</v>
      </c>
      <c r="C75" t="s">
        <v>37</v>
      </c>
      <c r="D75" t="s">
        <v>2</v>
      </c>
      <c r="E75" s="5"/>
      <c r="F75" s="5">
        <v>800</v>
      </c>
      <c r="H75" t="s">
        <v>757</v>
      </c>
      <c r="I75" t="s">
        <v>2</v>
      </c>
      <c r="J75" s="5"/>
      <c r="K75" s="5">
        <v>1009.31</v>
      </c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5">
      <c r="A76" t="s">
        <v>47</v>
      </c>
      <c r="B76" t="s">
        <v>5</v>
      </c>
      <c r="C76" t="s">
        <v>37</v>
      </c>
      <c r="D76" t="s">
        <v>2</v>
      </c>
      <c r="E76" s="5"/>
      <c r="F76" s="5">
        <v>700</v>
      </c>
      <c r="H76" t="s">
        <v>879</v>
      </c>
      <c r="I76" t="s">
        <v>2</v>
      </c>
      <c r="J76" s="5"/>
      <c r="K76" s="5"/>
      <c r="L76" s="5">
        <v>670.82</v>
      </c>
      <c r="M76" s="5"/>
      <c r="N76" s="5"/>
      <c r="O76" s="5"/>
      <c r="P76" s="5"/>
      <c r="Q76" s="5"/>
      <c r="R76" s="5"/>
      <c r="S76" s="5"/>
      <c r="T76" s="5"/>
    </row>
    <row r="77" spans="1:20" x14ac:dyDescent="0.25">
      <c r="A77" t="s">
        <v>46</v>
      </c>
      <c r="C77" t="s">
        <v>46</v>
      </c>
      <c r="D77" t="s">
        <v>2</v>
      </c>
      <c r="E77" s="5">
        <v>50</v>
      </c>
      <c r="F77" s="5"/>
      <c r="H77" t="s">
        <v>207</v>
      </c>
      <c r="I77" t="s">
        <v>2</v>
      </c>
      <c r="J77" s="5">
        <v>184.74</v>
      </c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5">
      <c r="A78" t="s">
        <v>29</v>
      </c>
      <c r="B78" t="s">
        <v>5</v>
      </c>
      <c r="C78" t="s">
        <v>6</v>
      </c>
      <c r="D78" t="s">
        <v>2</v>
      </c>
      <c r="E78" s="5">
        <v>300</v>
      </c>
      <c r="F78" s="5"/>
      <c r="H78" t="s">
        <v>179</v>
      </c>
      <c r="I78" t="s">
        <v>2</v>
      </c>
      <c r="J78" s="5"/>
      <c r="K78" s="5"/>
      <c r="L78" s="5"/>
      <c r="M78" s="5">
        <v>342.83</v>
      </c>
      <c r="N78" s="5"/>
      <c r="O78" s="5"/>
      <c r="P78" s="5"/>
      <c r="Q78" s="5"/>
      <c r="R78" s="5"/>
      <c r="S78" s="5"/>
      <c r="T78" s="5"/>
    </row>
    <row r="79" spans="1:20" x14ac:dyDescent="0.25">
      <c r="A79" t="s">
        <v>15</v>
      </c>
      <c r="B79" t="s">
        <v>5</v>
      </c>
      <c r="C79" t="s">
        <v>16</v>
      </c>
      <c r="D79" t="s">
        <v>2</v>
      </c>
      <c r="E79" s="5">
        <v>1000</v>
      </c>
      <c r="F79" s="5"/>
      <c r="H79" t="s">
        <v>179</v>
      </c>
      <c r="I79" t="s">
        <v>2</v>
      </c>
      <c r="J79" s="5"/>
      <c r="K79" s="5"/>
      <c r="L79" s="5"/>
      <c r="M79" s="5">
        <v>289.8</v>
      </c>
      <c r="N79" s="5"/>
      <c r="O79" s="5"/>
      <c r="P79" s="5"/>
      <c r="Q79" s="5"/>
      <c r="R79" s="5"/>
      <c r="S79" s="5"/>
      <c r="T79" s="5"/>
    </row>
    <row r="80" spans="1:20" x14ac:dyDescent="0.25">
      <c r="A80" t="s">
        <v>56</v>
      </c>
      <c r="B80" t="s">
        <v>5</v>
      </c>
      <c r="C80" t="s">
        <v>6</v>
      </c>
      <c r="D80" t="s">
        <v>2</v>
      </c>
      <c r="E80" s="5">
        <v>800</v>
      </c>
      <c r="F80" s="5"/>
      <c r="H80" t="s">
        <v>52</v>
      </c>
      <c r="I80" t="s">
        <v>18</v>
      </c>
      <c r="J80" s="5"/>
      <c r="K80" s="5"/>
      <c r="L80" s="5"/>
      <c r="M80" s="5"/>
      <c r="N80" s="5">
        <v>375</v>
      </c>
      <c r="O80" s="5"/>
      <c r="P80" s="5"/>
      <c r="Q80" s="5"/>
      <c r="R80" s="5"/>
      <c r="S80" s="5"/>
      <c r="T80" s="5"/>
    </row>
    <row r="81" spans="1:20" x14ac:dyDescent="0.25">
      <c r="A81" t="s">
        <v>57</v>
      </c>
      <c r="B81" t="s">
        <v>5</v>
      </c>
      <c r="C81" t="s">
        <v>6</v>
      </c>
      <c r="D81" t="s">
        <v>2</v>
      </c>
      <c r="E81" s="5">
        <v>100</v>
      </c>
      <c r="F81" s="5"/>
      <c r="H81" t="s">
        <v>206</v>
      </c>
      <c r="I81" t="s">
        <v>2</v>
      </c>
      <c r="J81" s="5"/>
      <c r="K81" s="5"/>
      <c r="L81" s="5"/>
      <c r="M81" s="5"/>
      <c r="N81" s="5"/>
      <c r="O81" s="5"/>
      <c r="P81" s="5"/>
      <c r="Q81" s="5"/>
      <c r="R81" s="5">
        <v>88.81</v>
      </c>
      <c r="S81" s="5"/>
      <c r="T81" s="5"/>
    </row>
    <row r="82" spans="1:20" x14ac:dyDescent="0.25">
      <c r="A82" t="s">
        <v>58</v>
      </c>
      <c r="B82" t="s">
        <v>59</v>
      </c>
      <c r="C82" t="s">
        <v>6</v>
      </c>
      <c r="D82" t="s">
        <v>2</v>
      </c>
      <c r="E82" s="5">
        <v>700</v>
      </c>
      <c r="F82" s="5"/>
      <c r="H82" t="s">
        <v>206</v>
      </c>
      <c r="I82" t="s">
        <v>2</v>
      </c>
      <c r="J82" s="5"/>
      <c r="K82" s="5"/>
      <c r="L82" s="5"/>
      <c r="M82" s="5"/>
      <c r="N82" s="5"/>
      <c r="O82" s="5"/>
      <c r="P82" s="5"/>
      <c r="Q82" s="5"/>
      <c r="R82" s="5">
        <v>79.37</v>
      </c>
      <c r="S82" s="5"/>
      <c r="T82" s="5"/>
    </row>
    <row r="83" spans="1:20" x14ac:dyDescent="0.25">
      <c r="A83" t="s">
        <v>60</v>
      </c>
      <c r="B83" t="s">
        <v>5</v>
      </c>
      <c r="C83" t="s">
        <v>6</v>
      </c>
      <c r="D83" t="s">
        <v>2</v>
      </c>
      <c r="E83" s="5">
        <v>100</v>
      </c>
      <c r="F83" s="5"/>
      <c r="H83" t="s">
        <v>210</v>
      </c>
      <c r="I83" t="s">
        <v>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>
        <v>36.75</v>
      </c>
    </row>
    <row r="84" spans="1:20" x14ac:dyDescent="0.25">
      <c r="A84" t="s">
        <v>61</v>
      </c>
      <c r="B84" t="s">
        <v>5</v>
      </c>
      <c r="C84" t="s">
        <v>6</v>
      </c>
      <c r="D84" t="s">
        <v>2</v>
      </c>
      <c r="E84" s="5">
        <v>400</v>
      </c>
      <c r="F84" s="5"/>
      <c r="H84" t="s">
        <v>179</v>
      </c>
      <c r="I84" t="s">
        <v>2</v>
      </c>
      <c r="J84" s="5"/>
      <c r="K84" s="5"/>
      <c r="L84" s="5"/>
      <c r="M84" s="5"/>
      <c r="N84" s="5"/>
      <c r="O84" s="5"/>
      <c r="P84" s="5"/>
      <c r="Q84" s="5"/>
      <c r="R84" s="5">
        <v>262.5</v>
      </c>
      <c r="S84" s="5"/>
      <c r="T84" s="5"/>
    </row>
    <row r="85" spans="1:20" x14ac:dyDescent="0.25">
      <c r="A85" t="s">
        <v>62</v>
      </c>
      <c r="B85" t="s">
        <v>5</v>
      </c>
      <c r="C85" t="s">
        <v>10</v>
      </c>
      <c r="D85" t="s">
        <v>2</v>
      </c>
      <c r="E85" s="5">
        <v>250</v>
      </c>
      <c r="F85" s="5"/>
      <c r="H85" t="s">
        <v>214</v>
      </c>
      <c r="I85" t="s">
        <v>2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v>3.2</v>
      </c>
    </row>
    <row r="86" spans="1:20" x14ac:dyDescent="0.25">
      <c r="A86" t="s">
        <v>63</v>
      </c>
      <c r="B86" t="s">
        <v>64</v>
      </c>
      <c r="C86" t="s">
        <v>6</v>
      </c>
      <c r="D86" t="s">
        <v>2</v>
      </c>
      <c r="E86" s="5">
        <v>999</v>
      </c>
      <c r="F86" s="5"/>
      <c r="H86" t="s">
        <v>215</v>
      </c>
      <c r="I86" t="s">
        <v>2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>
        <v>208.8</v>
      </c>
    </row>
    <row r="87" spans="1:20" x14ac:dyDescent="0.25">
      <c r="A87" t="s">
        <v>65</v>
      </c>
      <c r="B87" t="s">
        <v>5</v>
      </c>
      <c r="C87" t="s">
        <v>6</v>
      </c>
      <c r="D87" t="s">
        <v>2</v>
      </c>
      <c r="E87" s="5">
        <v>250</v>
      </c>
      <c r="F87" s="5"/>
      <c r="H87" t="s">
        <v>216</v>
      </c>
      <c r="I87" t="s">
        <v>2</v>
      </c>
      <c r="J87" s="5"/>
      <c r="K87" s="5"/>
      <c r="L87" s="5"/>
      <c r="M87" s="5"/>
      <c r="N87" s="5"/>
      <c r="O87" s="5"/>
      <c r="P87" s="5">
        <v>137.18</v>
      </c>
      <c r="Q87" s="5"/>
      <c r="R87" s="5"/>
      <c r="S87" s="5"/>
      <c r="T87" s="5"/>
    </row>
    <row r="88" spans="1:20" x14ac:dyDescent="0.25">
      <c r="A88" t="s">
        <v>66</v>
      </c>
      <c r="B88" t="s">
        <v>5</v>
      </c>
      <c r="C88" t="s">
        <v>10</v>
      </c>
      <c r="D88" t="s">
        <v>2</v>
      </c>
      <c r="E88" s="5">
        <v>1000</v>
      </c>
      <c r="F88" s="5"/>
      <c r="H88" t="s">
        <v>214</v>
      </c>
      <c r="I88" t="s">
        <v>2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>
        <v>14.8</v>
      </c>
    </row>
    <row r="89" spans="1:20" x14ac:dyDescent="0.25">
      <c r="A89" t="s">
        <v>67</v>
      </c>
      <c r="B89" t="s">
        <v>5</v>
      </c>
      <c r="C89" t="s">
        <v>6</v>
      </c>
      <c r="D89" t="s">
        <v>2</v>
      </c>
      <c r="E89" s="5">
        <v>400</v>
      </c>
      <c r="F89" s="5"/>
      <c r="H89" t="s">
        <v>217</v>
      </c>
      <c r="I89" t="s">
        <v>2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>
        <v>47</v>
      </c>
    </row>
    <row r="90" spans="1:20" x14ac:dyDescent="0.25">
      <c r="A90" t="s">
        <v>50</v>
      </c>
      <c r="B90" t="s">
        <v>5</v>
      </c>
      <c r="C90" t="s">
        <v>6</v>
      </c>
      <c r="D90" t="s">
        <v>2</v>
      </c>
      <c r="E90" s="5">
        <v>300</v>
      </c>
      <c r="F90" s="5"/>
      <c r="H90" t="s">
        <v>217</v>
      </c>
      <c r="I90" t="s">
        <v>2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>
        <v>20.6</v>
      </c>
    </row>
    <row r="91" spans="1:20" x14ac:dyDescent="0.25">
      <c r="A91" t="s">
        <v>68</v>
      </c>
      <c r="B91" t="s">
        <v>5</v>
      </c>
      <c r="C91" t="s">
        <v>6</v>
      </c>
      <c r="D91" t="s">
        <v>2</v>
      </c>
      <c r="E91" s="5">
        <v>1500</v>
      </c>
      <c r="F91" s="5"/>
      <c r="H91" t="s">
        <v>214</v>
      </c>
      <c r="I91" t="s">
        <v>2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>
        <v>3.2</v>
      </c>
    </row>
    <row r="92" spans="1:20" x14ac:dyDescent="0.25">
      <c r="A92" t="s">
        <v>69</v>
      </c>
      <c r="B92" t="s">
        <v>5</v>
      </c>
      <c r="C92" t="s">
        <v>6</v>
      </c>
      <c r="D92" t="s">
        <v>2</v>
      </c>
      <c r="E92" s="5">
        <v>100</v>
      </c>
      <c r="F92" s="5"/>
      <c r="H92" t="s">
        <v>217</v>
      </c>
      <c r="I92" t="s">
        <v>2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>
        <v>24.1</v>
      </c>
    </row>
    <row r="93" spans="1:20" x14ac:dyDescent="0.25">
      <c r="A93" t="s">
        <v>70</v>
      </c>
      <c r="B93" t="s">
        <v>5</v>
      </c>
      <c r="C93" t="s">
        <v>6</v>
      </c>
      <c r="D93" t="s">
        <v>2</v>
      </c>
      <c r="E93" s="5">
        <v>600</v>
      </c>
      <c r="F93" s="5"/>
      <c r="H93" t="s">
        <v>217</v>
      </c>
      <c r="I93" t="s">
        <v>2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>
        <v>23.5</v>
      </c>
    </row>
    <row r="94" spans="1:20" x14ac:dyDescent="0.25">
      <c r="A94" t="s">
        <v>63</v>
      </c>
      <c r="B94" t="s">
        <v>64</v>
      </c>
      <c r="C94" t="s">
        <v>6</v>
      </c>
      <c r="D94" t="s">
        <v>2</v>
      </c>
      <c r="E94" s="5">
        <v>501</v>
      </c>
      <c r="F94" s="5"/>
      <c r="H94" t="s">
        <v>217</v>
      </c>
      <c r="I94" t="s">
        <v>2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>
        <v>36.82</v>
      </c>
    </row>
    <row r="95" spans="1:20" x14ac:dyDescent="0.25">
      <c r="A95" t="s">
        <v>71</v>
      </c>
      <c r="B95" t="s">
        <v>5</v>
      </c>
      <c r="C95" t="s">
        <v>6</v>
      </c>
      <c r="D95" t="s">
        <v>2</v>
      </c>
      <c r="E95" s="5">
        <v>200</v>
      </c>
      <c r="F95" s="5"/>
      <c r="H95" t="s">
        <v>217</v>
      </c>
      <c r="I95" t="s">
        <v>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>
        <v>20.9</v>
      </c>
    </row>
    <row r="96" spans="1:20" x14ac:dyDescent="0.25">
      <c r="A96" t="s">
        <v>72</v>
      </c>
      <c r="B96" t="s">
        <v>5</v>
      </c>
      <c r="C96" t="s">
        <v>6</v>
      </c>
      <c r="D96" t="s">
        <v>2</v>
      </c>
      <c r="E96" s="5">
        <v>100</v>
      </c>
      <c r="F96" s="5"/>
      <c r="H96" t="s">
        <v>217</v>
      </c>
      <c r="I96" t="s">
        <v>2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>
        <v>3.2</v>
      </c>
    </row>
    <row r="97" spans="1:20" x14ac:dyDescent="0.25">
      <c r="A97" t="s">
        <v>73</v>
      </c>
      <c r="B97" t="s">
        <v>5</v>
      </c>
      <c r="C97" t="s">
        <v>6</v>
      </c>
      <c r="D97" t="s">
        <v>2</v>
      </c>
      <c r="E97" s="5">
        <v>250</v>
      </c>
      <c r="F97" s="5"/>
      <c r="H97" t="s">
        <v>218</v>
      </c>
      <c r="I97" t="s">
        <v>2</v>
      </c>
      <c r="J97" s="5"/>
      <c r="K97" s="5"/>
      <c r="L97" s="5"/>
      <c r="M97" s="5"/>
      <c r="N97" s="5"/>
      <c r="O97" s="5"/>
      <c r="P97" s="5"/>
      <c r="Q97" s="5"/>
      <c r="R97" s="5">
        <v>41.78</v>
      </c>
      <c r="S97" s="5"/>
      <c r="T97" s="5"/>
    </row>
    <row r="98" spans="1:20" x14ac:dyDescent="0.25">
      <c r="A98" t="s">
        <v>74</v>
      </c>
      <c r="B98" t="s">
        <v>5</v>
      </c>
      <c r="C98" t="s">
        <v>6</v>
      </c>
      <c r="D98" t="s">
        <v>2</v>
      </c>
      <c r="E98" s="5">
        <v>250</v>
      </c>
      <c r="F98" s="5"/>
      <c r="H98" t="s">
        <v>217</v>
      </c>
      <c r="I98" t="s">
        <v>2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>
        <v>32.53</v>
      </c>
    </row>
    <row r="99" spans="1:20" x14ac:dyDescent="0.25">
      <c r="A99" t="s">
        <v>46</v>
      </c>
      <c r="C99" t="s">
        <v>46</v>
      </c>
      <c r="D99" t="s">
        <v>2</v>
      </c>
      <c r="E99" s="5">
        <v>100</v>
      </c>
      <c r="F99" s="5"/>
      <c r="H99" t="s">
        <v>217</v>
      </c>
      <c r="I99" t="s">
        <v>2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>
        <v>6.1</v>
      </c>
    </row>
    <row r="100" spans="1:20" x14ac:dyDescent="0.25">
      <c r="A100" t="s">
        <v>75</v>
      </c>
      <c r="B100" t="s">
        <v>5</v>
      </c>
      <c r="C100" t="s">
        <v>6</v>
      </c>
      <c r="D100" t="s">
        <v>2</v>
      </c>
      <c r="E100" s="5">
        <v>200</v>
      </c>
      <c r="F100" s="5"/>
      <c r="H100" t="s">
        <v>208</v>
      </c>
      <c r="I100" t="s">
        <v>2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>
        <v>1.5</v>
      </c>
    </row>
    <row r="101" spans="1:20" x14ac:dyDescent="0.25">
      <c r="A101" t="s">
        <v>76</v>
      </c>
      <c r="B101" t="s">
        <v>5</v>
      </c>
      <c r="C101" t="s">
        <v>6</v>
      </c>
      <c r="D101" t="s">
        <v>2</v>
      </c>
      <c r="E101" s="5">
        <v>300</v>
      </c>
      <c r="F101" s="5"/>
      <c r="H101" t="s">
        <v>208</v>
      </c>
      <c r="I101" t="s">
        <v>2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>
        <v>5.4</v>
      </c>
    </row>
    <row r="102" spans="1:20" x14ac:dyDescent="0.25">
      <c r="A102" t="s">
        <v>77</v>
      </c>
      <c r="B102" t="s">
        <v>5</v>
      </c>
      <c r="C102" t="s">
        <v>6</v>
      </c>
      <c r="D102" t="s">
        <v>2</v>
      </c>
      <c r="E102" s="5">
        <v>800</v>
      </c>
      <c r="F102" s="5"/>
      <c r="H102" t="s">
        <v>217</v>
      </c>
      <c r="I102" t="s">
        <v>2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>
        <v>9</v>
      </c>
    </row>
    <row r="103" spans="1:20" x14ac:dyDescent="0.25">
      <c r="A103" t="s">
        <v>78</v>
      </c>
      <c r="B103" t="s">
        <v>5</v>
      </c>
      <c r="C103" t="s">
        <v>6</v>
      </c>
      <c r="D103" t="s">
        <v>2</v>
      </c>
      <c r="E103" s="5">
        <v>100</v>
      </c>
      <c r="F103" s="5"/>
      <c r="H103" t="s">
        <v>217</v>
      </c>
      <c r="I103" t="s">
        <v>2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>
        <v>26.7</v>
      </c>
    </row>
    <row r="104" spans="1:20" x14ac:dyDescent="0.25">
      <c r="A104" t="s">
        <v>79</v>
      </c>
      <c r="B104" t="s">
        <v>5</v>
      </c>
      <c r="C104" t="s">
        <v>6</v>
      </c>
      <c r="D104" t="s">
        <v>2</v>
      </c>
      <c r="E104" s="5">
        <v>100</v>
      </c>
      <c r="F104" s="5"/>
      <c r="H104" t="s">
        <v>217</v>
      </c>
      <c r="I104" t="s">
        <v>2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>
        <v>3.2</v>
      </c>
    </row>
    <row r="105" spans="1:20" x14ac:dyDescent="0.25">
      <c r="A105" t="s">
        <v>80</v>
      </c>
      <c r="B105" t="s">
        <v>5</v>
      </c>
      <c r="C105" t="s">
        <v>6</v>
      </c>
      <c r="D105" t="s">
        <v>2</v>
      </c>
      <c r="E105" s="5">
        <v>150</v>
      </c>
      <c r="F105" s="5"/>
      <c r="H105" t="s">
        <v>217</v>
      </c>
      <c r="I105" t="s">
        <v>2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>
        <v>4.6500000000000004</v>
      </c>
    </row>
    <row r="106" spans="1:20" x14ac:dyDescent="0.25">
      <c r="A106" t="s">
        <v>81</v>
      </c>
      <c r="B106" t="s">
        <v>59</v>
      </c>
      <c r="C106" t="s">
        <v>10</v>
      </c>
      <c r="D106" t="s">
        <v>2</v>
      </c>
      <c r="E106" s="5">
        <v>1500</v>
      </c>
      <c r="F106" s="5"/>
      <c r="H106" t="s">
        <v>217</v>
      </c>
      <c r="I106" t="s">
        <v>2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>
        <v>14.8</v>
      </c>
    </row>
    <row r="107" spans="1:20" x14ac:dyDescent="0.25">
      <c r="A107" t="s">
        <v>82</v>
      </c>
      <c r="B107" t="s">
        <v>5</v>
      </c>
      <c r="C107" t="s">
        <v>6</v>
      </c>
      <c r="D107" t="s">
        <v>2</v>
      </c>
      <c r="E107" s="5">
        <v>500</v>
      </c>
      <c r="F107" s="5"/>
      <c r="H107" t="s">
        <v>220</v>
      </c>
      <c r="I107" t="s">
        <v>2</v>
      </c>
      <c r="J107" s="5"/>
      <c r="K107" s="5"/>
      <c r="L107" s="5"/>
      <c r="M107" s="5"/>
      <c r="N107" s="5"/>
      <c r="O107" s="5"/>
      <c r="P107" s="5">
        <v>3257.63</v>
      </c>
      <c r="Q107" s="5"/>
      <c r="R107" s="5"/>
      <c r="S107" s="5"/>
      <c r="T107" s="5"/>
    </row>
    <row r="108" spans="1:20" x14ac:dyDescent="0.25">
      <c r="A108" t="s">
        <v>83</v>
      </c>
      <c r="B108" t="s">
        <v>5</v>
      </c>
      <c r="C108" t="s">
        <v>6</v>
      </c>
      <c r="D108" t="s">
        <v>2</v>
      </c>
      <c r="E108" s="5">
        <v>300</v>
      </c>
      <c r="F108" s="5"/>
      <c r="H108" t="s">
        <v>221</v>
      </c>
      <c r="I108" t="s">
        <v>2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>
        <v>59.3</v>
      </c>
    </row>
    <row r="109" spans="1:20" x14ac:dyDescent="0.25">
      <c r="A109" t="s">
        <v>84</v>
      </c>
      <c r="B109" t="s">
        <v>5</v>
      </c>
      <c r="C109" t="s">
        <v>10</v>
      </c>
      <c r="D109" t="s">
        <v>2</v>
      </c>
      <c r="E109" s="5">
        <v>1220.7</v>
      </c>
      <c r="F109" s="5"/>
      <c r="H109" t="s">
        <v>206</v>
      </c>
      <c r="I109" t="s">
        <v>2</v>
      </c>
      <c r="J109" s="5"/>
      <c r="K109" s="5"/>
      <c r="L109" s="5"/>
      <c r="M109" s="5"/>
      <c r="N109" s="5"/>
      <c r="O109" s="5"/>
      <c r="P109" s="5"/>
      <c r="Q109" s="5"/>
      <c r="R109" s="5">
        <v>104.21</v>
      </c>
      <c r="S109" s="5"/>
      <c r="T109" s="5"/>
    </row>
    <row r="110" spans="1:20" x14ac:dyDescent="0.25">
      <c r="A110" t="s">
        <v>84</v>
      </c>
      <c r="B110" t="s">
        <v>5</v>
      </c>
      <c r="C110" t="s">
        <v>10</v>
      </c>
      <c r="D110" t="s">
        <v>2</v>
      </c>
      <c r="E110" s="5">
        <v>279.3</v>
      </c>
      <c r="F110" s="5"/>
      <c r="H110" t="s">
        <v>217</v>
      </c>
      <c r="I110" t="s">
        <v>2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>
        <v>4.95</v>
      </c>
    </row>
    <row r="111" spans="1:20" x14ac:dyDescent="0.25">
      <c r="A111" t="s">
        <v>11</v>
      </c>
      <c r="B111" t="s">
        <v>5</v>
      </c>
      <c r="C111" t="s">
        <v>6</v>
      </c>
      <c r="D111" t="s">
        <v>2</v>
      </c>
      <c r="E111" s="5">
        <v>150</v>
      </c>
      <c r="F111" s="5"/>
      <c r="H111" t="s">
        <v>217</v>
      </c>
      <c r="I111" t="s">
        <v>2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>
        <v>3.2</v>
      </c>
    </row>
    <row r="112" spans="1:20" x14ac:dyDescent="0.25">
      <c r="A112" t="s">
        <v>85</v>
      </c>
      <c r="B112" t="s">
        <v>5</v>
      </c>
      <c r="C112" t="s">
        <v>6</v>
      </c>
      <c r="D112" t="s">
        <v>2</v>
      </c>
      <c r="E112" s="5">
        <v>100</v>
      </c>
      <c r="F112" s="5"/>
      <c r="H112" t="s">
        <v>222</v>
      </c>
      <c r="I112" t="s">
        <v>2</v>
      </c>
      <c r="J112" s="5"/>
      <c r="K112" s="5"/>
      <c r="L112" s="5"/>
      <c r="M112" s="5"/>
      <c r="N112" s="5"/>
      <c r="O112" s="5"/>
      <c r="P112" s="5"/>
      <c r="Q112" s="5"/>
      <c r="R112" s="5">
        <v>12.86</v>
      </c>
      <c r="S112" s="5"/>
      <c r="T112" s="5"/>
    </row>
    <row r="113" spans="1:20" x14ac:dyDescent="0.25">
      <c r="A113" t="s">
        <v>46</v>
      </c>
      <c r="C113" t="s">
        <v>46</v>
      </c>
      <c r="D113" t="s">
        <v>2</v>
      </c>
      <c r="E113" s="5">
        <v>80</v>
      </c>
      <c r="F113" s="5"/>
      <c r="H113" t="s">
        <v>222</v>
      </c>
      <c r="I113" t="s">
        <v>2</v>
      </c>
      <c r="J113" s="5"/>
      <c r="K113" s="5"/>
      <c r="L113" s="5"/>
      <c r="M113" s="5"/>
      <c r="N113" s="5"/>
      <c r="O113" s="5"/>
      <c r="P113" s="5"/>
      <c r="Q113" s="5"/>
      <c r="R113" s="5">
        <v>5.78</v>
      </c>
      <c r="S113" s="5"/>
      <c r="T113" s="5"/>
    </row>
    <row r="114" spans="1:20" x14ac:dyDescent="0.25">
      <c r="A114" t="s">
        <v>86</v>
      </c>
      <c r="B114" t="s">
        <v>5</v>
      </c>
      <c r="C114" t="s">
        <v>6</v>
      </c>
      <c r="D114" t="s">
        <v>2</v>
      </c>
      <c r="E114" s="5">
        <v>50</v>
      </c>
      <c r="F114" s="5"/>
      <c r="H114" t="s">
        <v>223</v>
      </c>
      <c r="I114" t="s">
        <v>2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>
        <v>525</v>
      </c>
    </row>
    <row r="115" spans="1:20" x14ac:dyDescent="0.25">
      <c r="A115" t="s">
        <v>87</v>
      </c>
      <c r="B115" t="s">
        <v>5</v>
      </c>
      <c r="C115" t="s">
        <v>6</v>
      </c>
      <c r="D115" t="s">
        <v>2</v>
      </c>
      <c r="E115" s="5">
        <v>100</v>
      </c>
      <c r="F115" s="5"/>
      <c r="H115" t="s">
        <v>179</v>
      </c>
      <c r="I115" t="s">
        <v>2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>
        <v>0.1</v>
      </c>
    </row>
    <row r="116" spans="1:20" x14ac:dyDescent="0.25">
      <c r="A116" t="s">
        <v>46</v>
      </c>
      <c r="C116" t="s">
        <v>46</v>
      </c>
      <c r="D116" t="s">
        <v>2</v>
      </c>
      <c r="E116" s="5">
        <v>0.25</v>
      </c>
      <c r="F116" s="5"/>
      <c r="H116" t="s">
        <v>208</v>
      </c>
      <c r="I116" t="s">
        <v>2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>
        <v>-9.9</v>
      </c>
    </row>
    <row r="117" spans="1:20" x14ac:dyDescent="0.25">
      <c r="A117" t="s">
        <v>52</v>
      </c>
      <c r="B117" t="s">
        <v>5</v>
      </c>
      <c r="C117" t="s">
        <v>6</v>
      </c>
      <c r="D117" t="s">
        <v>18</v>
      </c>
      <c r="E117" s="5">
        <v>375</v>
      </c>
      <c r="F117" s="5"/>
      <c r="H117" t="s">
        <v>208</v>
      </c>
      <c r="I117" t="s">
        <v>2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>
        <v>1.5</v>
      </c>
    </row>
    <row r="118" spans="1:20" x14ac:dyDescent="0.25">
      <c r="E118" s="5"/>
      <c r="F118" s="5"/>
      <c r="H118" t="s">
        <v>208</v>
      </c>
      <c r="I118" t="s">
        <v>2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>
        <v>1.5</v>
      </c>
    </row>
    <row r="119" spans="1:20" x14ac:dyDescent="0.25">
      <c r="E119" s="5"/>
      <c r="F119" s="5"/>
      <c r="H119" t="s">
        <v>208</v>
      </c>
      <c r="I119" t="s">
        <v>2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>
        <v>1.5</v>
      </c>
    </row>
    <row r="120" spans="1:20" x14ac:dyDescent="0.25">
      <c r="E120" s="5"/>
      <c r="F120" s="5"/>
      <c r="H120" t="s">
        <v>210</v>
      </c>
      <c r="I120" t="s">
        <v>2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>
        <v>26.25</v>
      </c>
    </row>
    <row r="121" spans="1:20" x14ac:dyDescent="0.25">
      <c r="E121" s="5"/>
      <c r="F121" s="5"/>
      <c r="H121" t="s">
        <v>50</v>
      </c>
      <c r="I121" t="s">
        <v>2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>
        <v>0.25</v>
      </c>
    </row>
    <row r="122" spans="1:20" x14ac:dyDescent="0.25">
      <c r="A122" s="77" t="s">
        <v>524</v>
      </c>
      <c r="B122" s="78"/>
      <c r="C122" s="78"/>
      <c r="D122" s="78"/>
      <c r="E122" s="16">
        <f>SUM(E64:E117)</f>
        <v>22155.25</v>
      </c>
      <c r="F122" s="16">
        <f>SUM(F64:F117)</f>
        <v>1500</v>
      </c>
      <c r="H122" s="78" t="s">
        <v>524</v>
      </c>
      <c r="I122" s="78"/>
      <c r="J122" s="16">
        <f t="shared" ref="J122:T122" si="2">SUM(J64:J121)</f>
        <v>1077.24</v>
      </c>
      <c r="K122" s="16">
        <f t="shared" si="2"/>
        <v>1009.31</v>
      </c>
      <c r="L122" s="16">
        <f t="shared" si="2"/>
        <v>670.82</v>
      </c>
      <c r="M122" s="16">
        <f t="shared" si="2"/>
        <v>2399.7800000000002</v>
      </c>
      <c r="N122" s="16">
        <f t="shared" si="2"/>
        <v>11764.81</v>
      </c>
      <c r="O122" s="16">
        <f t="shared" si="2"/>
        <v>1095.3399999999999</v>
      </c>
      <c r="P122" s="17">
        <f t="shared" si="2"/>
        <v>3394.81</v>
      </c>
      <c r="Q122" s="17">
        <f t="shared" si="2"/>
        <v>0</v>
      </c>
      <c r="R122" s="17">
        <f t="shared" si="2"/>
        <v>595.31000000000006</v>
      </c>
      <c r="S122" s="17">
        <f t="shared" si="2"/>
        <v>0</v>
      </c>
      <c r="T122" s="18">
        <f t="shared" si="2"/>
        <v>1160.3999999999999</v>
      </c>
    </row>
    <row r="123" spans="1:20" x14ac:dyDescent="0.25">
      <c r="A123" s="85" t="s">
        <v>172</v>
      </c>
      <c r="B123" s="86"/>
      <c r="C123" s="86"/>
      <c r="D123" s="86"/>
      <c r="E123" s="86"/>
      <c r="F123" s="19">
        <f>SUM(E122:F122)</f>
        <v>23655.25</v>
      </c>
      <c r="H123" s="86" t="s">
        <v>174</v>
      </c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20">
        <f>SUM(J122:T122)</f>
        <v>23167.820000000003</v>
      </c>
    </row>
    <row r="124" spans="1:20" x14ac:dyDescent="0.25">
      <c r="A124" s="2"/>
      <c r="T124" s="1"/>
    </row>
    <row r="125" spans="1:20" x14ac:dyDescent="0.25">
      <c r="A125" s="87" t="s">
        <v>529</v>
      </c>
      <c r="B125" s="88"/>
      <c r="C125" s="3"/>
      <c r="H125" s="88" t="s">
        <v>530</v>
      </c>
      <c r="I125" s="88"/>
      <c r="T125" s="1"/>
    </row>
    <row r="126" spans="1:20" x14ac:dyDescent="0.25">
      <c r="A126" s="2" t="s">
        <v>526</v>
      </c>
      <c r="B126" s="6">
        <f>F122</f>
        <v>1500</v>
      </c>
      <c r="C126" s="6"/>
      <c r="H126" t="s">
        <v>533</v>
      </c>
      <c r="I126" s="25" t="s">
        <v>549</v>
      </c>
      <c r="T126" s="1"/>
    </row>
    <row r="127" spans="1:20" x14ac:dyDescent="0.25">
      <c r="A127" s="2" t="s">
        <v>527</v>
      </c>
      <c r="B127" s="6">
        <f>E122</f>
        <v>22155.25</v>
      </c>
      <c r="C127" s="6"/>
      <c r="H127" t="s">
        <v>526</v>
      </c>
      <c r="I127" s="5">
        <f>B126</f>
        <v>1500</v>
      </c>
      <c r="T127" s="1"/>
    </row>
    <row r="128" spans="1:20" x14ac:dyDescent="0.25">
      <c r="A128" s="2" t="s">
        <v>172</v>
      </c>
      <c r="B128" s="6">
        <f>F123</f>
        <v>23655.25</v>
      </c>
      <c r="C128" s="6"/>
      <c r="F128" s="3"/>
      <c r="H128" t="s">
        <v>175</v>
      </c>
      <c r="I128" s="5">
        <v>487.43</v>
      </c>
      <c r="T128" s="1"/>
    </row>
    <row r="129" spans="1:20" x14ac:dyDescent="0.25">
      <c r="A129" s="2" t="s">
        <v>174</v>
      </c>
      <c r="B129" s="6">
        <f>T123</f>
        <v>23167.820000000003</v>
      </c>
      <c r="C129" s="6"/>
      <c r="H129" t="s">
        <v>532</v>
      </c>
      <c r="I129" s="5" t="s">
        <v>926</v>
      </c>
      <c r="T129" s="1"/>
    </row>
    <row r="130" spans="1:20" ht="15.75" thickBot="1" x14ac:dyDescent="0.3">
      <c r="A130" s="21" t="s">
        <v>528</v>
      </c>
      <c r="B130" s="22">
        <f>B128-B129</f>
        <v>487.42999999999665</v>
      </c>
      <c r="C130" s="54" t="s">
        <v>557</v>
      </c>
      <c r="D130" s="23"/>
      <c r="E130" s="23"/>
      <c r="F130" s="23"/>
      <c r="G130" s="23"/>
      <c r="H130" s="23" t="s">
        <v>531</v>
      </c>
      <c r="I130" s="26" t="s">
        <v>926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4"/>
    </row>
  </sheetData>
  <mergeCells count="33">
    <mergeCell ref="A122:D122"/>
    <mergeCell ref="H122:I122"/>
    <mergeCell ref="A123:E123"/>
    <mergeCell ref="H123:S123"/>
    <mergeCell ref="A125:B125"/>
    <mergeCell ref="H125:I125"/>
    <mergeCell ref="A51:B51"/>
    <mergeCell ref="H51:I51"/>
    <mergeCell ref="A61:E61"/>
    <mergeCell ref="H61:T61"/>
    <mergeCell ref="E62:F62"/>
    <mergeCell ref="J62:O62"/>
    <mergeCell ref="P62:T62"/>
    <mergeCell ref="A48:D48"/>
    <mergeCell ref="H48:I48"/>
    <mergeCell ref="A49:E49"/>
    <mergeCell ref="H49:S49"/>
    <mergeCell ref="A12:E12"/>
    <mergeCell ref="H12:S12"/>
    <mergeCell ref="A14:B14"/>
    <mergeCell ref="H14:I14"/>
    <mergeCell ref="A24:E24"/>
    <mergeCell ref="H24:T24"/>
    <mergeCell ref="E25:F25"/>
    <mergeCell ref="J25:O25"/>
    <mergeCell ref="P25:T25"/>
    <mergeCell ref="A11:D11"/>
    <mergeCell ref="H11:I11"/>
    <mergeCell ref="A6:E6"/>
    <mergeCell ref="H6:T6"/>
    <mergeCell ref="E7:F7"/>
    <mergeCell ref="J7:O7"/>
    <mergeCell ref="P7:T7"/>
  </mergeCells>
  <conditionalFormatting sqref="B19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B130">
    <cfRule type="cellIs" dxfId="37" priority="1" operator="lessThan">
      <formula>0</formula>
    </cfRule>
    <cfRule type="cellIs" dxfId="36" priority="2" operator="greaterThan">
      <formula>0</formula>
    </cfRule>
  </conditionalFormatting>
  <conditionalFormatting sqref="B56:C56">
    <cfRule type="cellIs" dxfId="35" priority="3" operator="lessThan">
      <formula>0</formula>
    </cfRule>
    <cfRule type="cellIs" dxfId="34" priority="4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3605-FD8A-43E7-B61B-01E03F18B0B9}">
  <sheetPr codeName="Sheet17"/>
  <dimension ref="A1:T172"/>
  <sheetViews>
    <sheetView topLeftCell="B135" workbookViewId="0">
      <selection activeCell="I45" sqref="I45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7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85546875" customWidth="1"/>
    <col min="18" max="18" width="18.28515625" customWidth="1"/>
    <col min="19" max="19" width="12.85546875" customWidth="1"/>
    <col min="20" max="20" width="13.710937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299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298</v>
      </c>
      <c r="T4" s="1"/>
    </row>
    <row r="5" spans="1:20" x14ac:dyDescent="0.25">
      <c r="A5" s="2" t="s">
        <v>536</v>
      </c>
      <c r="B5" t="s">
        <v>397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906</v>
      </c>
      <c r="B9" t="s">
        <v>504</v>
      </c>
      <c r="C9" t="s">
        <v>6</v>
      </c>
      <c r="D9" t="s">
        <v>2</v>
      </c>
      <c r="E9" s="5">
        <v>750</v>
      </c>
      <c r="F9" s="5"/>
      <c r="H9" t="s">
        <v>179</v>
      </c>
      <c r="J9" s="5"/>
      <c r="K9" s="5"/>
      <c r="L9" s="5"/>
      <c r="M9" s="5"/>
      <c r="N9" s="5">
        <v>2649.41</v>
      </c>
      <c r="O9" s="5"/>
      <c r="P9" s="5"/>
      <c r="Q9" s="5"/>
      <c r="R9" s="5"/>
      <c r="S9" s="5"/>
      <c r="T9" s="5"/>
    </row>
    <row r="10" spans="1:20" x14ac:dyDescent="0.25">
      <c r="A10" t="s">
        <v>907</v>
      </c>
      <c r="B10" t="s">
        <v>506</v>
      </c>
      <c r="C10" t="s">
        <v>10</v>
      </c>
      <c r="D10" t="s">
        <v>2</v>
      </c>
      <c r="E10">
        <v>1500</v>
      </c>
      <c r="F10" s="5"/>
      <c r="H10" t="s">
        <v>179</v>
      </c>
      <c r="J10" s="5"/>
      <c r="K10" s="5"/>
      <c r="L10" s="5"/>
      <c r="M10" s="5"/>
      <c r="N10" s="5">
        <v>728.7</v>
      </c>
      <c r="O10" s="5"/>
      <c r="P10" s="5"/>
      <c r="Q10" s="5"/>
      <c r="R10" s="5"/>
      <c r="S10" s="5"/>
      <c r="T10" s="5"/>
    </row>
    <row r="11" spans="1:20" x14ac:dyDescent="0.25">
      <c r="A11" t="s">
        <v>908</v>
      </c>
      <c r="B11" t="s">
        <v>506</v>
      </c>
      <c r="C11" t="s">
        <v>6</v>
      </c>
      <c r="D11" t="s">
        <v>2</v>
      </c>
      <c r="E11" s="5">
        <v>500</v>
      </c>
      <c r="F11" s="5"/>
      <c r="H11" t="s">
        <v>913</v>
      </c>
      <c r="J11" s="5"/>
      <c r="K11" s="5"/>
      <c r="L11" s="5"/>
      <c r="M11" s="5"/>
      <c r="N11" s="5"/>
      <c r="O11" s="5">
        <v>500</v>
      </c>
      <c r="P11" s="5"/>
      <c r="Q11" s="5"/>
      <c r="R11" s="5"/>
      <c r="S11" s="5"/>
      <c r="T11" s="5"/>
    </row>
    <row r="12" spans="1:20" x14ac:dyDescent="0.25">
      <c r="A12" t="s">
        <v>909</v>
      </c>
      <c r="B12" t="s">
        <v>506</v>
      </c>
      <c r="C12" t="s">
        <v>6</v>
      </c>
      <c r="D12" t="s">
        <v>2</v>
      </c>
      <c r="E12" s="5">
        <v>1500</v>
      </c>
      <c r="F12" s="5"/>
      <c r="H12" t="s">
        <v>913</v>
      </c>
      <c r="J12" s="5"/>
      <c r="K12" s="5"/>
      <c r="L12" s="5"/>
      <c r="M12" s="5"/>
      <c r="N12" s="5"/>
      <c r="O12" s="5">
        <v>1896.25</v>
      </c>
      <c r="P12" s="5"/>
      <c r="Q12" s="5"/>
      <c r="R12" s="5"/>
      <c r="S12" s="5"/>
      <c r="T12" s="5"/>
    </row>
    <row r="13" spans="1:20" x14ac:dyDescent="0.25">
      <c r="A13" t="s">
        <v>910</v>
      </c>
      <c r="B13" t="s">
        <v>506</v>
      </c>
      <c r="C13" t="s">
        <v>6</v>
      </c>
      <c r="D13" t="s">
        <v>2</v>
      </c>
      <c r="E13" s="5">
        <v>1500</v>
      </c>
      <c r="F13" s="5"/>
      <c r="H13" t="s">
        <v>913</v>
      </c>
      <c r="J13" s="5"/>
      <c r="K13" s="5"/>
      <c r="L13" s="5"/>
      <c r="M13" s="5"/>
      <c r="N13" s="5"/>
      <c r="O13" s="5">
        <v>5000</v>
      </c>
      <c r="P13" s="5"/>
      <c r="Q13" s="5"/>
      <c r="R13" s="5"/>
      <c r="S13" s="5"/>
      <c r="T13" s="5"/>
    </row>
    <row r="14" spans="1:20" x14ac:dyDescent="0.25">
      <c r="A14" t="s">
        <v>911</v>
      </c>
      <c r="B14" t="s">
        <v>506</v>
      </c>
      <c r="C14" t="s">
        <v>6</v>
      </c>
      <c r="D14" t="s">
        <v>2</v>
      </c>
      <c r="E14" s="5">
        <v>300</v>
      </c>
      <c r="F14" s="5"/>
      <c r="H14" t="s">
        <v>913</v>
      </c>
      <c r="J14" s="5"/>
      <c r="K14" s="5"/>
      <c r="L14" s="5"/>
      <c r="M14" s="5"/>
      <c r="N14" s="5"/>
      <c r="O14" s="5">
        <v>1000</v>
      </c>
      <c r="P14" s="5"/>
      <c r="Q14" s="5"/>
      <c r="R14" s="5"/>
      <c r="S14" s="5"/>
      <c r="T14" s="5"/>
    </row>
    <row r="15" spans="1:20" x14ac:dyDescent="0.25">
      <c r="A15" t="s">
        <v>912</v>
      </c>
      <c r="B15" t="s">
        <v>506</v>
      </c>
      <c r="C15" t="s">
        <v>10</v>
      </c>
      <c r="D15" t="s">
        <v>160</v>
      </c>
      <c r="E15" s="5">
        <v>481.12</v>
      </c>
      <c r="F15" s="5"/>
      <c r="H15" t="s">
        <v>914</v>
      </c>
      <c r="J15" s="5"/>
      <c r="K15" s="5"/>
      <c r="L15" s="5"/>
      <c r="M15" s="5"/>
      <c r="N15" s="5"/>
      <c r="O15" s="5"/>
      <c r="P15" s="5"/>
      <c r="Q15" s="5">
        <v>500</v>
      </c>
      <c r="R15" s="5"/>
      <c r="S15" s="5"/>
      <c r="T15" s="5"/>
    </row>
    <row r="16" spans="1:20" x14ac:dyDescent="0.25">
      <c r="A16" t="s">
        <v>912</v>
      </c>
      <c r="B16" t="s">
        <v>506</v>
      </c>
      <c r="C16" t="s">
        <v>10</v>
      </c>
      <c r="D16" t="s">
        <v>160</v>
      </c>
      <c r="E16" s="5">
        <v>381.73</v>
      </c>
      <c r="F16" s="5"/>
      <c r="H16" t="s">
        <v>915</v>
      </c>
      <c r="J16" s="5"/>
      <c r="K16" s="5"/>
      <c r="L16" s="5"/>
      <c r="M16" s="5"/>
      <c r="N16" s="5"/>
      <c r="O16" s="5"/>
      <c r="P16" s="5"/>
      <c r="Q16" s="5">
        <v>291.33999999999997</v>
      </c>
      <c r="R16" s="5"/>
      <c r="S16" s="5"/>
      <c r="T16" s="5"/>
    </row>
    <row r="17" spans="1:20" x14ac:dyDescent="0.25">
      <c r="A17" t="s">
        <v>912</v>
      </c>
      <c r="B17" t="s">
        <v>506</v>
      </c>
      <c r="C17" t="s">
        <v>10</v>
      </c>
      <c r="D17" t="s">
        <v>160</v>
      </c>
      <c r="E17" s="5">
        <v>369.72</v>
      </c>
      <c r="F17" s="5"/>
      <c r="H17" t="s">
        <v>691</v>
      </c>
      <c r="J17" s="5"/>
      <c r="K17" s="5"/>
      <c r="L17" s="5"/>
      <c r="M17" s="5"/>
      <c r="N17" s="5"/>
      <c r="O17" s="5"/>
      <c r="P17" s="5"/>
      <c r="Q17" s="5">
        <v>126.68</v>
      </c>
      <c r="R17" s="5"/>
      <c r="S17" s="5"/>
      <c r="T17" s="5"/>
    </row>
    <row r="18" spans="1:20" x14ac:dyDescent="0.25">
      <c r="A18" t="s">
        <v>912</v>
      </c>
      <c r="B18" t="s">
        <v>506</v>
      </c>
      <c r="C18" t="s">
        <v>10</v>
      </c>
      <c r="D18" t="s">
        <v>160</v>
      </c>
      <c r="E18" s="5">
        <v>335.72</v>
      </c>
      <c r="F18" s="5"/>
      <c r="H18" t="s">
        <v>916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v>34.409999999999997</v>
      </c>
    </row>
    <row r="19" spans="1:20" x14ac:dyDescent="0.25">
      <c r="A19" t="s">
        <v>912</v>
      </c>
      <c r="B19" t="s">
        <v>506</v>
      </c>
      <c r="C19" t="s">
        <v>10</v>
      </c>
      <c r="D19" t="s">
        <v>160</v>
      </c>
      <c r="E19" s="5">
        <v>399.41</v>
      </c>
      <c r="F19" s="5"/>
      <c r="H19" t="s">
        <v>916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151.01</v>
      </c>
    </row>
    <row r="20" spans="1:20" x14ac:dyDescent="0.25">
      <c r="A20" t="s">
        <v>912</v>
      </c>
      <c r="B20" t="s">
        <v>506</v>
      </c>
      <c r="C20" t="s">
        <v>10</v>
      </c>
      <c r="D20" t="s">
        <v>160</v>
      </c>
      <c r="E20" s="5">
        <v>505.8</v>
      </c>
      <c r="F20" s="5"/>
      <c r="H20" t="s">
        <v>916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41.95</v>
      </c>
    </row>
    <row r="21" spans="1:20" x14ac:dyDescent="0.25">
      <c r="A21" t="s">
        <v>922</v>
      </c>
      <c r="B21" t="s">
        <v>506</v>
      </c>
      <c r="C21" t="s">
        <v>37</v>
      </c>
      <c r="D21" t="s">
        <v>2</v>
      </c>
      <c r="E21" s="5"/>
      <c r="F21" s="5">
        <v>5977.27</v>
      </c>
      <c r="H21" t="s">
        <v>253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154.77000000000001</v>
      </c>
    </row>
    <row r="22" spans="1:20" x14ac:dyDescent="0.25">
      <c r="E22" s="5"/>
      <c r="F22" s="5"/>
      <c r="H22" t="s">
        <v>918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v>60.71</v>
      </c>
    </row>
    <row r="23" spans="1:20" x14ac:dyDescent="0.25">
      <c r="E23" s="5"/>
      <c r="F23" s="5"/>
      <c r="H23" t="s">
        <v>918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14.6</v>
      </c>
    </row>
    <row r="24" spans="1:20" x14ac:dyDescent="0.25">
      <c r="E24" s="5"/>
      <c r="F24" s="5"/>
      <c r="H24" t="s">
        <v>917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13.3</v>
      </c>
    </row>
    <row r="25" spans="1:20" x14ac:dyDescent="0.25">
      <c r="E25" s="5"/>
      <c r="F25" s="5"/>
      <c r="H25" t="s">
        <v>919</v>
      </c>
      <c r="J25" s="5"/>
      <c r="K25" s="5"/>
      <c r="L25" s="5"/>
      <c r="M25" s="5"/>
      <c r="N25" s="5"/>
      <c r="O25" s="5"/>
      <c r="P25" s="5"/>
      <c r="Q25" s="5">
        <v>99.83</v>
      </c>
      <c r="R25" s="5"/>
      <c r="S25" s="5"/>
      <c r="T25" s="5"/>
    </row>
    <row r="26" spans="1:20" x14ac:dyDescent="0.25">
      <c r="E26" s="5"/>
      <c r="F26" s="5"/>
      <c r="H26" t="s">
        <v>253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v>54.42</v>
      </c>
    </row>
    <row r="27" spans="1:20" x14ac:dyDescent="0.25">
      <c r="E27" s="5"/>
      <c r="F27" s="5"/>
      <c r="H27" t="s">
        <v>253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87.1</v>
      </c>
    </row>
    <row r="28" spans="1:20" x14ac:dyDescent="0.25">
      <c r="E28" s="5"/>
      <c r="F28" s="5"/>
      <c r="H28" t="s">
        <v>253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v>63.94</v>
      </c>
    </row>
    <row r="29" spans="1:20" x14ac:dyDescent="0.25">
      <c r="E29" s="5"/>
      <c r="F29" s="5"/>
      <c r="H29" t="s">
        <v>253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>
        <v>43.12</v>
      </c>
    </row>
    <row r="30" spans="1:20" x14ac:dyDescent="0.25">
      <c r="E30" s="5"/>
      <c r="F30" s="5"/>
      <c r="H30" t="s">
        <v>920</v>
      </c>
      <c r="J30" s="5"/>
      <c r="K30" s="5"/>
      <c r="L30" s="5"/>
      <c r="M30" s="5"/>
      <c r="N30" s="5"/>
      <c r="O30" s="5"/>
      <c r="P30" s="5"/>
      <c r="Q30" s="5">
        <v>270.54000000000002</v>
      </c>
      <c r="R30" s="5"/>
      <c r="S30" s="5"/>
      <c r="T30" s="5"/>
    </row>
    <row r="31" spans="1:20" x14ac:dyDescent="0.25">
      <c r="E31" s="5"/>
      <c r="F31" s="5"/>
      <c r="H31" t="s">
        <v>253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34.54</v>
      </c>
    </row>
    <row r="32" spans="1:20" x14ac:dyDescent="0.25">
      <c r="E32" s="5"/>
      <c r="F32" s="5"/>
      <c r="H32" t="s">
        <v>253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v>158.93</v>
      </c>
    </row>
    <row r="33" spans="1:20" x14ac:dyDescent="0.25">
      <c r="E33" s="5"/>
      <c r="F33" s="5"/>
      <c r="H33" t="s">
        <v>253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v>109.51</v>
      </c>
    </row>
    <row r="34" spans="1:20" x14ac:dyDescent="0.25">
      <c r="E34" s="5"/>
      <c r="F34" s="5"/>
      <c r="H34" t="s">
        <v>253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15.2</v>
      </c>
    </row>
    <row r="35" spans="1:20" x14ac:dyDescent="0.25">
      <c r="E35" s="5"/>
      <c r="F35" s="5"/>
      <c r="H35" t="s">
        <v>253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v>83.18</v>
      </c>
    </row>
    <row r="36" spans="1:20" x14ac:dyDescent="0.25">
      <c r="E36" s="5"/>
      <c r="F36" s="5"/>
      <c r="H36" t="s">
        <v>253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37.61</v>
      </c>
    </row>
    <row r="37" spans="1:20" x14ac:dyDescent="0.25">
      <c r="E37" s="5"/>
      <c r="F37" s="5"/>
      <c r="H37" t="s">
        <v>253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v>79.72</v>
      </c>
    </row>
    <row r="38" spans="1:20" x14ac:dyDescent="0.25">
      <c r="E38" s="5"/>
      <c r="F38" s="5"/>
      <c r="H38" t="s">
        <v>921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200</v>
      </c>
    </row>
    <row r="39" spans="1:20" x14ac:dyDescent="0.25">
      <c r="E39" s="5"/>
      <c r="F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5">
      <c r="A40" s="77" t="s">
        <v>524</v>
      </c>
      <c r="B40" s="78"/>
      <c r="C40" s="78"/>
      <c r="D40" s="78"/>
      <c r="E40" s="16">
        <f>SUM(E9:E21)</f>
        <v>8523.5</v>
      </c>
      <c r="F40" s="16">
        <f>SUM(F9:F21)</f>
        <v>5977.27</v>
      </c>
      <c r="H40" s="78" t="s">
        <v>524</v>
      </c>
      <c r="I40" s="78"/>
      <c r="J40" s="16">
        <f t="shared" ref="J40:T40" si="0">SUM(J9:J39)</f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3378.1099999999997</v>
      </c>
      <c r="O40" s="16">
        <f t="shared" si="0"/>
        <v>8396.25</v>
      </c>
      <c r="P40" s="17">
        <f t="shared" si="0"/>
        <v>0</v>
      </c>
      <c r="Q40" s="17">
        <f t="shared" si="0"/>
        <v>1288.3900000000001</v>
      </c>
      <c r="R40" s="17">
        <f t="shared" si="0"/>
        <v>0</v>
      </c>
      <c r="S40" s="17">
        <f t="shared" si="0"/>
        <v>0</v>
      </c>
      <c r="T40" s="18">
        <f t="shared" si="0"/>
        <v>1438.02</v>
      </c>
    </row>
    <row r="41" spans="1:20" x14ac:dyDescent="0.25">
      <c r="A41" s="85" t="s">
        <v>172</v>
      </c>
      <c r="B41" s="86"/>
      <c r="C41" s="86"/>
      <c r="D41" s="86"/>
      <c r="E41" s="86"/>
      <c r="F41" s="19">
        <f>SUM(E40:F40)</f>
        <v>14500.77</v>
      </c>
      <c r="H41" s="86" t="s">
        <v>174</v>
      </c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20">
        <f>SUM(J40:T40)</f>
        <v>14500.77</v>
      </c>
    </row>
    <row r="42" spans="1:20" x14ac:dyDescent="0.25">
      <c r="A42" s="2"/>
      <c r="T42" s="1"/>
    </row>
    <row r="43" spans="1:20" x14ac:dyDescent="0.25">
      <c r="A43" s="87" t="s">
        <v>529</v>
      </c>
      <c r="B43" s="88"/>
      <c r="C43" s="3"/>
      <c r="H43" s="88" t="s">
        <v>530</v>
      </c>
      <c r="I43" s="88"/>
      <c r="T43" s="1"/>
    </row>
    <row r="44" spans="1:20" x14ac:dyDescent="0.25">
      <c r="A44" s="2" t="s">
        <v>526</v>
      </c>
      <c r="B44" s="6">
        <f>F40</f>
        <v>5977.27</v>
      </c>
      <c r="C44" s="6"/>
      <c r="H44" t="s">
        <v>533</v>
      </c>
      <c r="I44" s="25" t="s">
        <v>173</v>
      </c>
      <c r="T44" s="1"/>
    </row>
    <row r="45" spans="1:20" x14ac:dyDescent="0.25">
      <c r="A45" s="2" t="s">
        <v>527</v>
      </c>
      <c r="B45" s="6">
        <f>E40</f>
        <v>8523.5</v>
      </c>
      <c r="C45" s="6"/>
      <c r="H45" t="s">
        <v>526</v>
      </c>
      <c r="I45" s="5">
        <f>B44</f>
        <v>5977.27</v>
      </c>
      <c r="T45" s="1"/>
    </row>
    <row r="46" spans="1:20" x14ac:dyDescent="0.25">
      <c r="A46" s="2" t="s">
        <v>172</v>
      </c>
      <c r="B46" s="6">
        <f>F41</f>
        <v>14500.77</v>
      </c>
      <c r="C46" s="6"/>
      <c r="F46" s="3"/>
      <c r="H46" t="s">
        <v>175</v>
      </c>
      <c r="I46" s="5">
        <v>0</v>
      </c>
      <c r="T46" s="1"/>
    </row>
    <row r="47" spans="1:20" x14ac:dyDescent="0.25">
      <c r="A47" s="2" t="s">
        <v>174</v>
      </c>
      <c r="B47" s="6">
        <f>T41</f>
        <v>14500.77</v>
      </c>
      <c r="C47" s="6"/>
      <c r="H47" t="s">
        <v>532</v>
      </c>
      <c r="I47" s="5">
        <f>I45-I46</f>
        <v>5977.27</v>
      </c>
      <c r="T47" s="1"/>
    </row>
    <row r="48" spans="1:20" ht="15.75" thickBot="1" x14ac:dyDescent="0.3">
      <c r="A48" s="21" t="s">
        <v>528</v>
      </c>
      <c r="B48" s="22">
        <f>B46-B47</f>
        <v>0</v>
      </c>
      <c r="C48" s="22"/>
      <c r="D48" s="23"/>
      <c r="E48" s="23"/>
      <c r="F48" s="23"/>
      <c r="G48" s="23"/>
      <c r="H48" s="23" t="s">
        <v>531</v>
      </c>
      <c r="I48" s="26">
        <f>IF(I47&gt;6000,3000,I47/2)</f>
        <v>2988.6350000000002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</row>
    <row r="49" spans="1:20" ht="15.75" thickBot="1" x14ac:dyDescent="0.3"/>
    <row r="50" spans="1:20" x14ac:dyDescent="0.25">
      <c r="A50" s="7" t="s">
        <v>159</v>
      </c>
      <c r="B50" s="8" t="s">
        <v>299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9"/>
    </row>
    <row r="51" spans="1:20" x14ac:dyDescent="0.25">
      <c r="A51" s="2" t="s">
        <v>535</v>
      </c>
      <c r="B51" t="s">
        <v>301</v>
      </c>
      <c r="T51" s="1"/>
    </row>
    <row r="52" spans="1:20" x14ac:dyDescent="0.25">
      <c r="A52" s="2" t="s">
        <v>536</v>
      </c>
      <c r="B52" t="s">
        <v>398</v>
      </c>
      <c r="T52" s="1"/>
    </row>
    <row r="53" spans="1:20" x14ac:dyDescent="0.25">
      <c r="A53" s="79" t="s">
        <v>517</v>
      </c>
      <c r="B53" s="80"/>
      <c r="C53" s="80"/>
      <c r="D53" s="80"/>
      <c r="E53" s="80"/>
      <c r="F53" s="10"/>
      <c r="G53" s="3"/>
      <c r="H53" s="80" t="s">
        <v>521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1"/>
    </row>
    <row r="54" spans="1:20" x14ac:dyDescent="0.25">
      <c r="A54" s="11"/>
      <c r="B54" s="12"/>
      <c r="C54" s="12"/>
      <c r="D54" s="12"/>
      <c r="E54" s="80" t="s">
        <v>1</v>
      </c>
      <c r="F54" s="80"/>
      <c r="G54" s="3"/>
      <c r="H54" s="12"/>
      <c r="I54" s="12"/>
      <c r="J54" s="82" t="s">
        <v>522</v>
      </c>
      <c r="K54" s="82"/>
      <c r="L54" s="82"/>
      <c r="M54" s="82"/>
      <c r="N54" s="82"/>
      <c r="O54" s="82"/>
      <c r="P54" s="83" t="s">
        <v>523</v>
      </c>
      <c r="Q54" s="83"/>
      <c r="R54" s="83"/>
      <c r="S54" s="83"/>
      <c r="T54" s="84"/>
    </row>
    <row r="55" spans="1:20" x14ac:dyDescent="0.25">
      <c r="A55" s="13" t="s">
        <v>163</v>
      </c>
      <c r="B55" s="13" t="s">
        <v>0</v>
      </c>
      <c r="C55" s="13" t="s">
        <v>3</v>
      </c>
      <c r="D55" s="13" t="s">
        <v>2</v>
      </c>
      <c r="E55" s="13" t="s">
        <v>534</v>
      </c>
      <c r="F55" s="13" t="s">
        <v>171</v>
      </c>
      <c r="G55" s="4"/>
      <c r="H55" s="13" t="s">
        <v>518</v>
      </c>
      <c r="I55" s="13" t="s">
        <v>2</v>
      </c>
      <c r="J55" s="14" t="s">
        <v>165</v>
      </c>
      <c r="K55" s="14" t="s">
        <v>166</v>
      </c>
      <c r="L55" s="14" t="s">
        <v>167</v>
      </c>
      <c r="M55" s="14" t="s">
        <v>168</v>
      </c>
      <c r="N55" s="14" t="s">
        <v>161</v>
      </c>
      <c r="O55" s="14" t="s">
        <v>525</v>
      </c>
      <c r="P55" s="15" t="s">
        <v>162</v>
      </c>
      <c r="Q55" s="15" t="s">
        <v>519</v>
      </c>
      <c r="R55" s="15" t="s">
        <v>520</v>
      </c>
      <c r="S55" s="15" t="s">
        <v>164</v>
      </c>
      <c r="T55" s="15" t="s">
        <v>537</v>
      </c>
    </row>
    <row r="56" spans="1:20" x14ac:dyDescent="0.25">
      <c r="A56" t="s">
        <v>108</v>
      </c>
      <c r="B56" t="s">
        <v>101</v>
      </c>
      <c r="C56" t="s">
        <v>6</v>
      </c>
      <c r="D56" t="s">
        <v>2</v>
      </c>
      <c r="E56" s="5">
        <v>300</v>
      </c>
      <c r="F56" s="5"/>
      <c r="H56" t="s">
        <v>513</v>
      </c>
      <c r="I56" t="s">
        <v>2</v>
      </c>
      <c r="J56" s="5"/>
      <c r="K56" s="5"/>
      <c r="L56" s="5"/>
      <c r="M56" s="5"/>
      <c r="N56" s="5"/>
      <c r="O56" s="5"/>
      <c r="P56" s="5"/>
      <c r="Q56" s="5">
        <v>120</v>
      </c>
      <c r="R56" s="5"/>
      <c r="S56" s="5"/>
      <c r="T56" s="5"/>
    </row>
    <row r="57" spans="1:20" x14ac:dyDescent="0.25">
      <c r="A57" t="s">
        <v>690</v>
      </c>
      <c r="B57" t="s">
        <v>506</v>
      </c>
      <c r="C57" t="s">
        <v>6</v>
      </c>
      <c r="D57" t="s">
        <v>2</v>
      </c>
      <c r="E57" s="5">
        <v>250</v>
      </c>
      <c r="F57" s="5"/>
      <c r="H57" t="s">
        <v>513</v>
      </c>
      <c r="I57" t="s">
        <v>2</v>
      </c>
      <c r="J57" s="5"/>
      <c r="K57" s="5"/>
      <c r="L57" s="5"/>
      <c r="M57" s="5"/>
      <c r="N57" s="5"/>
      <c r="O57" s="5"/>
      <c r="P57" s="5"/>
      <c r="Q57" s="5">
        <v>80.099999999999994</v>
      </c>
      <c r="R57" s="5"/>
      <c r="S57" s="5"/>
      <c r="T57" s="5"/>
    </row>
    <row r="58" spans="1:20" x14ac:dyDescent="0.25">
      <c r="A58" t="s">
        <v>698</v>
      </c>
      <c r="B58" t="s">
        <v>506</v>
      </c>
      <c r="C58" t="s">
        <v>37</v>
      </c>
      <c r="D58" t="s">
        <v>2</v>
      </c>
      <c r="E58" s="5"/>
      <c r="F58" s="5">
        <v>9539.17</v>
      </c>
      <c r="H58" t="s">
        <v>169</v>
      </c>
      <c r="I58" t="s">
        <v>2</v>
      </c>
      <c r="J58" s="5"/>
      <c r="K58" s="5"/>
      <c r="L58" s="5"/>
      <c r="M58" s="5"/>
      <c r="N58" s="5">
        <v>1321.74</v>
      </c>
      <c r="O58" s="5"/>
      <c r="P58" s="5"/>
      <c r="Q58" s="5"/>
      <c r="R58" s="5"/>
      <c r="S58" s="5"/>
      <c r="T58" s="5"/>
    </row>
    <row r="59" spans="1:20" x14ac:dyDescent="0.25">
      <c r="E59" s="5"/>
      <c r="F59" s="5"/>
      <c r="H59" t="s">
        <v>169</v>
      </c>
      <c r="I59" t="s">
        <v>2</v>
      </c>
      <c r="J59" s="5"/>
      <c r="K59" s="5"/>
      <c r="L59" s="5"/>
      <c r="M59" s="5"/>
      <c r="N59" s="5">
        <v>415.66</v>
      </c>
      <c r="O59" s="5"/>
      <c r="P59" s="5"/>
      <c r="Q59" s="5"/>
      <c r="R59" s="5"/>
      <c r="S59" s="5"/>
      <c r="T59" s="5"/>
    </row>
    <row r="60" spans="1:20" x14ac:dyDescent="0.25">
      <c r="E60" s="5"/>
      <c r="F60" s="5"/>
      <c r="H60" t="s">
        <v>513</v>
      </c>
      <c r="I60" t="s">
        <v>2</v>
      </c>
      <c r="J60" s="5"/>
      <c r="K60" s="5"/>
      <c r="L60" s="5"/>
      <c r="M60" s="5"/>
      <c r="N60" s="5"/>
      <c r="O60" s="5"/>
      <c r="P60" s="5"/>
      <c r="Q60" s="5">
        <v>150</v>
      </c>
      <c r="R60" s="5"/>
      <c r="S60" s="5"/>
      <c r="T60" s="5"/>
    </row>
    <row r="61" spans="1:20" x14ac:dyDescent="0.25">
      <c r="E61" s="5"/>
      <c r="F61" s="5"/>
      <c r="H61" t="s">
        <v>333</v>
      </c>
      <c r="I61" t="s">
        <v>2</v>
      </c>
      <c r="J61" s="5"/>
      <c r="K61" s="5"/>
      <c r="L61" s="5"/>
      <c r="M61" s="5"/>
      <c r="N61" s="5"/>
      <c r="O61" s="5"/>
      <c r="P61" s="5"/>
      <c r="Q61" s="5">
        <v>151.19999999999999</v>
      </c>
      <c r="R61" s="5"/>
      <c r="S61" s="5"/>
      <c r="T61" s="5"/>
    </row>
    <row r="62" spans="1:20" x14ac:dyDescent="0.25">
      <c r="E62" s="5"/>
      <c r="F62" s="5"/>
      <c r="H62" t="s">
        <v>513</v>
      </c>
      <c r="I62" t="s">
        <v>2</v>
      </c>
      <c r="J62" s="5"/>
      <c r="K62" s="5"/>
      <c r="L62" s="5"/>
      <c r="M62" s="5"/>
      <c r="N62" s="5"/>
      <c r="O62" s="5"/>
      <c r="P62" s="5"/>
      <c r="Q62" s="5">
        <v>70.099999999999994</v>
      </c>
      <c r="R62" s="5"/>
      <c r="S62" s="5"/>
      <c r="T62" s="5"/>
    </row>
    <row r="63" spans="1:20" x14ac:dyDescent="0.25">
      <c r="E63" s="5"/>
      <c r="F63" s="5"/>
      <c r="H63" t="s">
        <v>513</v>
      </c>
      <c r="I63" t="s">
        <v>2</v>
      </c>
      <c r="J63" s="5"/>
      <c r="K63" s="5"/>
      <c r="L63" s="5"/>
      <c r="M63" s="5"/>
      <c r="N63" s="5"/>
      <c r="O63" s="5"/>
      <c r="P63" s="5"/>
      <c r="Q63" s="5">
        <v>291.99</v>
      </c>
      <c r="R63" s="5"/>
      <c r="S63" s="5"/>
      <c r="T63" s="5"/>
    </row>
    <row r="64" spans="1:20" x14ac:dyDescent="0.25">
      <c r="E64" s="5"/>
      <c r="F64" s="5"/>
      <c r="H64" t="s">
        <v>253</v>
      </c>
      <c r="I64" t="s">
        <v>2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>
        <v>46.35</v>
      </c>
    </row>
    <row r="65" spans="5:20" x14ac:dyDescent="0.25">
      <c r="E65" s="5"/>
      <c r="F65" s="5"/>
      <c r="H65" t="s">
        <v>363</v>
      </c>
      <c r="I65" t="s">
        <v>2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v>143.62</v>
      </c>
    </row>
    <row r="66" spans="5:20" x14ac:dyDescent="0.25">
      <c r="E66" s="5"/>
      <c r="F66" s="5"/>
      <c r="H66" t="s">
        <v>691</v>
      </c>
      <c r="I66" t="s">
        <v>2</v>
      </c>
      <c r="J66" s="5"/>
      <c r="K66" s="5"/>
      <c r="L66" s="5"/>
      <c r="M66" s="5"/>
      <c r="N66" s="5"/>
      <c r="O66" s="5"/>
      <c r="P66" s="5"/>
      <c r="Q66" s="5">
        <v>112.51</v>
      </c>
      <c r="R66" s="5"/>
      <c r="S66" s="5"/>
      <c r="T66" s="5"/>
    </row>
    <row r="67" spans="5:20" x14ac:dyDescent="0.25">
      <c r="E67" s="5"/>
      <c r="F67" s="5"/>
      <c r="H67" t="s">
        <v>513</v>
      </c>
      <c r="I67" t="s">
        <v>2</v>
      </c>
      <c r="J67" s="5"/>
      <c r="K67" s="5"/>
      <c r="L67" s="5"/>
      <c r="M67" s="5"/>
      <c r="N67" s="5"/>
      <c r="O67" s="5"/>
      <c r="P67" s="5"/>
      <c r="Q67" s="5">
        <v>144</v>
      </c>
      <c r="R67" s="5"/>
      <c r="S67" s="5"/>
      <c r="T67" s="5"/>
    </row>
    <row r="68" spans="5:20" x14ac:dyDescent="0.25">
      <c r="E68" s="5"/>
      <c r="F68" s="5"/>
      <c r="H68" t="s">
        <v>513</v>
      </c>
      <c r="I68" t="s">
        <v>2</v>
      </c>
      <c r="J68" s="5"/>
      <c r="K68" s="5"/>
      <c r="L68" s="5"/>
      <c r="M68" s="5"/>
      <c r="N68" s="5"/>
      <c r="O68" s="5"/>
      <c r="P68" s="5"/>
      <c r="Q68" s="5">
        <v>140.1</v>
      </c>
      <c r="R68" s="5"/>
      <c r="S68" s="5"/>
      <c r="T68" s="5"/>
    </row>
    <row r="69" spans="5:20" x14ac:dyDescent="0.25">
      <c r="E69" s="5"/>
      <c r="F69" s="5"/>
      <c r="H69" t="s">
        <v>692</v>
      </c>
      <c r="I69" t="s">
        <v>2</v>
      </c>
      <c r="J69" s="5"/>
      <c r="K69" s="5"/>
      <c r="L69" s="5"/>
      <c r="M69" s="5"/>
      <c r="N69" s="5"/>
      <c r="O69" s="5"/>
      <c r="P69" s="5"/>
      <c r="Q69" s="5">
        <v>357</v>
      </c>
      <c r="R69" s="5"/>
      <c r="S69" s="5"/>
      <c r="T69" s="5"/>
    </row>
    <row r="70" spans="5:20" x14ac:dyDescent="0.25">
      <c r="E70" s="5"/>
      <c r="F70" s="5"/>
      <c r="H70" t="s">
        <v>253</v>
      </c>
      <c r="I70" t="s">
        <v>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>
        <v>39.369999999999997</v>
      </c>
    </row>
    <row r="71" spans="5:20" x14ac:dyDescent="0.25">
      <c r="E71" s="5"/>
      <c r="F71" s="5"/>
      <c r="H71" t="s">
        <v>253</v>
      </c>
      <c r="I71" t="s">
        <v>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>
        <v>53.41</v>
      </c>
    </row>
    <row r="72" spans="5:20" x14ac:dyDescent="0.25">
      <c r="E72" s="5"/>
      <c r="F72" s="5"/>
      <c r="H72" t="s">
        <v>253</v>
      </c>
      <c r="I72" t="s">
        <v>2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v>75.67</v>
      </c>
    </row>
    <row r="73" spans="5:20" x14ac:dyDescent="0.25">
      <c r="E73" s="5"/>
      <c r="F73" s="5"/>
      <c r="H73" t="s">
        <v>253</v>
      </c>
      <c r="I73" t="s">
        <v>2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>
        <v>95.23</v>
      </c>
    </row>
    <row r="74" spans="5:20" x14ac:dyDescent="0.25">
      <c r="E74" s="5"/>
      <c r="F74" s="5"/>
      <c r="H74" t="s">
        <v>333</v>
      </c>
      <c r="I74" t="s">
        <v>2</v>
      </c>
      <c r="J74" s="5"/>
      <c r="K74" s="5"/>
      <c r="L74" s="5"/>
      <c r="M74" s="5"/>
      <c r="N74" s="5"/>
      <c r="O74" s="5"/>
      <c r="P74" s="5"/>
      <c r="Q74" s="5">
        <v>66.150000000000006</v>
      </c>
      <c r="R74" s="5"/>
      <c r="S74" s="5"/>
      <c r="T74" s="5"/>
    </row>
    <row r="75" spans="5:20" x14ac:dyDescent="0.25">
      <c r="E75" s="5"/>
      <c r="F75" s="5"/>
      <c r="H75" t="s">
        <v>363</v>
      </c>
      <c r="I75" t="s">
        <v>2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v>10.68</v>
      </c>
    </row>
    <row r="76" spans="5:20" x14ac:dyDescent="0.25">
      <c r="E76" s="5"/>
      <c r="F76" s="5"/>
      <c r="H76" t="s">
        <v>693</v>
      </c>
      <c r="I76" t="s">
        <v>2</v>
      </c>
      <c r="J76" s="5"/>
      <c r="K76" s="5"/>
      <c r="L76" s="5"/>
      <c r="M76" s="5"/>
      <c r="N76" s="5"/>
      <c r="O76" s="5"/>
      <c r="P76" s="5"/>
      <c r="Q76" s="5">
        <v>500</v>
      </c>
      <c r="R76" s="5"/>
      <c r="S76" s="5"/>
      <c r="T76" s="5"/>
    </row>
    <row r="77" spans="5:20" x14ac:dyDescent="0.25">
      <c r="E77" s="5"/>
      <c r="F77" s="5"/>
      <c r="H77" t="s">
        <v>514</v>
      </c>
      <c r="I77" t="s">
        <v>2</v>
      </c>
      <c r="J77" s="5"/>
      <c r="K77" s="5"/>
      <c r="L77" s="5"/>
      <c r="M77" s="5"/>
      <c r="N77" s="5"/>
      <c r="O77" s="5"/>
      <c r="P77" s="5"/>
      <c r="Q77" s="5">
        <v>99.19</v>
      </c>
      <c r="R77" s="5"/>
      <c r="S77" s="5"/>
      <c r="T77" s="5"/>
    </row>
    <row r="78" spans="5:20" x14ac:dyDescent="0.25">
      <c r="E78" s="5"/>
      <c r="F78" s="5"/>
      <c r="H78" t="s">
        <v>513</v>
      </c>
      <c r="I78" t="s">
        <v>2</v>
      </c>
      <c r="J78" s="5"/>
      <c r="K78" s="5"/>
      <c r="L78" s="5"/>
      <c r="M78" s="5"/>
      <c r="N78" s="5"/>
      <c r="O78" s="5"/>
      <c r="P78" s="5"/>
      <c r="Q78" s="5">
        <v>163.96</v>
      </c>
      <c r="R78" s="5"/>
      <c r="S78" s="5"/>
      <c r="T78" s="5"/>
    </row>
    <row r="79" spans="5:20" x14ac:dyDescent="0.25">
      <c r="E79" s="5"/>
      <c r="F79" s="5"/>
      <c r="H79" t="s">
        <v>213</v>
      </c>
      <c r="I79" t="s">
        <v>2</v>
      </c>
      <c r="J79" s="5">
        <v>420</v>
      </c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5:20" x14ac:dyDescent="0.25">
      <c r="E80" s="5"/>
      <c r="F80" s="5"/>
      <c r="H80" t="s">
        <v>694</v>
      </c>
      <c r="I80" t="s">
        <v>2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>
        <v>46.05</v>
      </c>
    </row>
    <row r="81" spans="5:20" x14ac:dyDescent="0.25">
      <c r="E81" s="5"/>
      <c r="F81" s="5"/>
      <c r="H81" t="s">
        <v>253</v>
      </c>
      <c r="I81" t="s">
        <v>2</v>
      </c>
      <c r="J81" s="5"/>
      <c r="K81" s="5"/>
      <c r="L81" s="5"/>
      <c r="M81" s="5"/>
      <c r="N81" s="5"/>
      <c r="O81" s="5"/>
      <c r="P81" s="5"/>
      <c r="Q81" s="5"/>
      <c r="R81" s="5">
        <v>14.68</v>
      </c>
      <c r="S81" s="5"/>
      <c r="T81" s="5"/>
    </row>
    <row r="82" spans="5:20" x14ac:dyDescent="0.25">
      <c r="E82" s="5"/>
      <c r="F82" s="5"/>
      <c r="H82" t="s">
        <v>695</v>
      </c>
      <c r="I82" t="s">
        <v>2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>
        <v>82.5</v>
      </c>
    </row>
    <row r="83" spans="5:20" x14ac:dyDescent="0.25">
      <c r="E83" s="5"/>
      <c r="F83" s="5"/>
      <c r="H83" t="s">
        <v>363</v>
      </c>
      <c r="I83" t="s">
        <v>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>
        <v>99.98</v>
      </c>
    </row>
    <row r="84" spans="5:20" x14ac:dyDescent="0.25">
      <c r="E84" s="5"/>
      <c r="F84" s="5"/>
      <c r="H84" t="s">
        <v>695</v>
      </c>
      <c r="I84" t="s">
        <v>2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>
        <v>91.35</v>
      </c>
    </row>
    <row r="85" spans="5:20" x14ac:dyDescent="0.25">
      <c r="E85" s="5"/>
      <c r="F85" s="5"/>
      <c r="H85" t="s">
        <v>695</v>
      </c>
      <c r="I85" t="s">
        <v>2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v>73.5</v>
      </c>
    </row>
    <row r="86" spans="5:20" x14ac:dyDescent="0.25">
      <c r="E86" s="5"/>
      <c r="F86" s="5"/>
      <c r="H86" t="s">
        <v>696</v>
      </c>
      <c r="I86" t="s">
        <v>2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>
        <v>45.66</v>
      </c>
    </row>
    <row r="87" spans="5:20" x14ac:dyDescent="0.25">
      <c r="E87" s="5"/>
      <c r="F87" s="5"/>
      <c r="H87" t="s">
        <v>363</v>
      </c>
      <c r="I87" t="s">
        <v>2</v>
      </c>
      <c r="J87" s="5"/>
      <c r="K87" s="5"/>
      <c r="L87" s="5"/>
      <c r="M87" s="5"/>
      <c r="N87" s="5"/>
      <c r="O87" s="5"/>
      <c r="P87" s="5"/>
      <c r="Q87" s="5">
        <v>146.77000000000001</v>
      </c>
      <c r="R87" s="5"/>
      <c r="S87" s="5"/>
      <c r="T87" s="5"/>
    </row>
    <row r="88" spans="5:20" x14ac:dyDescent="0.25">
      <c r="E88" s="5"/>
      <c r="F88" s="5"/>
      <c r="H88" t="s">
        <v>695</v>
      </c>
      <c r="I88" t="s">
        <v>2</v>
      </c>
      <c r="J88" s="5"/>
      <c r="K88" s="5"/>
      <c r="L88" s="5"/>
      <c r="M88" s="5"/>
      <c r="N88" s="5"/>
      <c r="O88" s="5"/>
      <c r="P88" s="5">
        <v>2153.5500000000002</v>
      </c>
      <c r="Q88" s="5"/>
      <c r="R88" s="5"/>
      <c r="S88" s="5"/>
      <c r="T88" s="5"/>
    </row>
    <row r="89" spans="5:20" x14ac:dyDescent="0.25">
      <c r="E89" s="5"/>
      <c r="F89" s="5"/>
      <c r="H89" t="s">
        <v>363</v>
      </c>
      <c r="I89" t="s">
        <v>2</v>
      </c>
      <c r="J89" s="5"/>
      <c r="K89" s="5"/>
      <c r="L89" s="5"/>
      <c r="M89" s="5"/>
      <c r="N89" s="5"/>
      <c r="O89" s="5"/>
      <c r="P89" s="5"/>
      <c r="Q89" s="5">
        <v>99.89</v>
      </c>
      <c r="R89" s="5"/>
      <c r="S89" s="5"/>
      <c r="T89" s="5"/>
    </row>
    <row r="90" spans="5:20" x14ac:dyDescent="0.25">
      <c r="E90" s="5"/>
      <c r="F90" s="5"/>
      <c r="H90" t="s">
        <v>363</v>
      </c>
      <c r="I90" t="s">
        <v>2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>
        <v>105.07</v>
      </c>
    </row>
    <row r="91" spans="5:20" x14ac:dyDescent="0.25">
      <c r="E91" s="5"/>
      <c r="F91" s="5"/>
      <c r="H91" t="s">
        <v>363</v>
      </c>
      <c r="I91" t="s">
        <v>2</v>
      </c>
      <c r="J91" s="5"/>
      <c r="K91" s="5"/>
      <c r="L91" s="5"/>
      <c r="M91" s="5"/>
      <c r="N91" s="5"/>
      <c r="O91" s="5"/>
      <c r="P91" s="5"/>
      <c r="Q91" s="5">
        <v>197.11</v>
      </c>
      <c r="R91" s="5"/>
      <c r="S91" s="5"/>
      <c r="T91" s="5"/>
    </row>
    <row r="92" spans="5:20" x14ac:dyDescent="0.25">
      <c r="E92" s="5"/>
      <c r="F92" s="5"/>
      <c r="H92" t="s">
        <v>363</v>
      </c>
      <c r="I92" t="s">
        <v>2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>
        <v>10.34</v>
      </c>
    </row>
    <row r="93" spans="5:20" x14ac:dyDescent="0.25">
      <c r="E93" s="5"/>
      <c r="F93" s="5"/>
      <c r="H93" t="s">
        <v>363</v>
      </c>
      <c r="I93" t="s">
        <v>2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>
        <v>25.8</v>
      </c>
    </row>
    <row r="94" spans="5:20" x14ac:dyDescent="0.25">
      <c r="E94" s="5"/>
      <c r="F94" s="5"/>
      <c r="H94" t="s">
        <v>363</v>
      </c>
      <c r="I94" t="s">
        <v>2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>
        <v>9.8800000000000008</v>
      </c>
    </row>
    <row r="95" spans="5:20" x14ac:dyDescent="0.25">
      <c r="E95" s="5"/>
      <c r="F95" s="5"/>
      <c r="H95" t="s">
        <v>363</v>
      </c>
      <c r="I95" t="s">
        <v>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>
        <v>6.29</v>
      </c>
    </row>
    <row r="96" spans="5:20" x14ac:dyDescent="0.25">
      <c r="E96" s="5"/>
      <c r="F96" s="5"/>
      <c r="H96" t="s">
        <v>513</v>
      </c>
      <c r="I96" t="s">
        <v>2</v>
      </c>
      <c r="J96" s="5"/>
      <c r="K96" s="5"/>
      <c r="L96" s="5"/>
      <c r="M96" s="5"/>
      <c r="N96" s="5"/>
      <c r="O96" s="5"/>
      <c r="P96" s="5"/>
      <c r="Q96" s="5">
        <v>219.7</v>
      </c>
      <c r="R96" s="5"/>
      <c r="S96" s="5"/>
      <c r="T96" s="5"/>
    </row>
    <row r="97" spans="1:20" x14ac:dyDescent="0.25">
      <c r="E97" s="5"/>
      <c r="F97" s="5"/>
      <c r="H97" t="s">
        <v>697</v>
      </c>
      <c r="I97" t="s">
        <v>2</v>
      </c>
      <c r="J97" s="5"/>
      <c r="K97" s="5"/>
      <c r="L97" s="5"/>
      <c r="M97" s="5"/>
      <c r="N97" s="5"/>
      <c r="O97" s="5"/>
      <c r="P97" s="5"/>
      <c r="Q97" s="5">
        <v>195.89</v>
      </c>
      <c r="R97" s="5"/>
      <c r="S97" s="5"/>
      <c r="T97" s="5"/>
    </row>
    <row r="98" spans="1:20" x14ac:dyDescent="0.25">
      <c r="E98" s="5"/>
      <c r="F98" s="5"/>
      <c r="H98" t="s">
        <v>513</v>
      </c>
      <c r="I98" t="s">
        <v>2</v>
      </c>
      <c r="J98" s="5"/>
      <c r="K98" s="5"/>
      <c r="L98" s="5"/>
      <c r="M98" s="5"/>
      <c r="N98" s="5"/>
      <c r="O98" s="5"/>
      <c r="P98" s="5"/>
      <c r="Q98" s="5">
        <v>200.53</v>
      </c>
      <c r="R98" s="5"/>
      <c r="S98" s="5"/>
      <c r="T98" s="5"/>
    </row>
    <row r="99" spans="1:20" x14ac:dyDescent="0.25">
      <c r="E99" s="5"/>
      <c r="F99" s="5"/>
      <c r="H99" t="s">
        <v>513</v>
      </c>
      <c r="I99" t="s">
        <v>2</v>
      </c>
      <c r="J99" s="5"/>
      <c r="K99" s="5"/>
      <c r="L99" s="5"/>
      <c r="M99" s="5"/>
      <c r="N99" s="5"/>
      <c r="O99" s="5"/>
      <c r="P99" s="5"/>
      <c r="Q99" s="5">
        <v>117.02</v>
      </c>
      <c r="R99" s="5"/>
      <c r="S99" s="5"/>
      <c r="T99" s="5"/>
    </row>
    <row r="100" spans="1:20" x14ac:dyDescent="0.25">
      <c r="E100" s="5"/>
      <c r="F100" s="5"/>
      <c r="H100" t="s">
        <v>363</v>
      </c>
      <c r="I100" t="s">
        <v>2</v>
      </c>
      <c r="J100" s="5"/>
      <c r="K100" s="5"/>
      <c r="L100" s="5"/>
      <c r="M100" s="5"/>
      <c r="N100" s="5"/>
      <c r="O100" s="5"/>
      <c r="P100" s="5"/>
      <c r="Q100" s="5">
        <v>99.89</v>
      </c>
      <c r="R100" s="5"/>
      <c r="S100" s="5"/>
      <c r="T100" s="5"/>
    </row>
    <row r="101" spans="1:20" x14ac:dyDescent="0.25">
      <c r="E101" s="5"/>
      <c r="F101" s="5"/>
      <c r="H101" t="s">
        <v>697</v>
      </c>
      <c r="I101" t="s">
        <v>2</v>
      </c>
      <c r="J101" s="5"/>
      <c r="K101" s="5"/>
      <c r="L101" s="5"/>
      <c r="M101" s="5"/>
      <c r="N101" s="5"/>
      <c r="O101" s="5"/>
      <c r="P101" s="5"/>
      <c r="Q101" s="5">
        <v>161.18</v>
      </c>
      <c r="R101" s="5"/>
      <c r="S101" s="5"/>
      <c r="T101" s="5"/>
    </row>
    <row r="102" spans="1:20" x14ac:dyDescent="0.25">
      <c r="E102" s="5"/>
      <c r="F102" s="5"/>
      <c r="H102" t="s">
        <v>697</v>
      </c>
      <c r="I102" t="s">
        <v>2</v>
      </c>
      <c r="J102" s="5"/>
      <c r="K102" s="5"/>
      <c r="L102" s="5"/>
      <c r="M102" s="5"/>
      <c r="N102" s="5"/>
      <c r="O102" s="5"/>
      <c r="P102" s="5"/>
      <c r="Q102" s="5">
        <v>161.18</v>
      </c>
      <c r="R102" s="5"/>
      <c r="S102" s="5"/>
      <c r="T102" s="5"/>
    </row>
    <row r="103" spans="1:20" x14ac:dyDescent="0.25">
      <c r="E103" s="5"/>
      <c r="F103" s="5"/>
      <c r="H103" t="s">
        <v>697</v>
      </c>
      <c r="I103" t="s">
        <v>2</v>
      </c>
      <c r="J103" s="5"/>
      <c r="K103" s="5"/>
      <c r="L103" s="5"/>
      <c r="M103" s="5"/>
      <c r="N103" s="5"/>
      <c r="O103" s="5"/>
      <c r="P103" s="5"/>
      <c r="Q103" s="5">
        <v>161.18</v>
      </c>
      <c r="R103" s="5"/>
      <c r="S103" s="5"/>
      <c r="T103" s="5"/>
    </row>
    <row r="104" spans="1:20" x14ac:dyDescent="0.25">
      <c r="E104" s="5"/>
      <c r="F104" s="5"/>
      <c r="H104" t="s">
        <v>697</v>
      </c>
      <c r="I104" t="s">
        <v>2</v>
      </c>
      <c r="J104" s="5"/>
      <c r="K104" s="5"/>
      <c r="L104" s="5"/>
      <c r="M104" s="5"/>
      <c r="N104" s="5"/>
      <c r="O104" s="5"/>
      <c r="P104" s="5"/>
      <c r="Q104" s="5">
        <v>81.819999999999993</v>
      </c>
      <c r="R104" s="5"/>
      <c r="S104" s="5"/>
      <c r="T104" s="5"/>
    </row>
    <row r="105" spans="1:20" x14ac:dyDescent="0.25">
      <c r="E105" s="5"/>
      <c r="F105" s="5"/>
      <c r="H105" t="s">
        <v>697</v>
      </c>
      <c r="I105" t="s">
        <v>2</v>
      </c>
      <c r="J105" s="5"/>
      <c r="K105" s="5"/>
      <c r="L105" s="5"/>
      <c r="M105" s="5"/>
      <c r="N105" s="5"/>
      <c r="O105" s="5"/>
      <c r="P105" s="5"/>
      <c r="Q105" s="5">
        <v>161.18</v>
      </c>
      <c r="R105" s="5"/>
      <c r="S105" s="5"/>
      <c r="T105" s="5"/>
    </row>
    <row r="106" spans="1:20" x14ac:dyDescent="0.25">
      <c r="E106" s="5"/>
      <c r="F106" s="5"/>
      <c r="H106" t="s">
        <v>513</v>
      </c>
      <c r="I106" t="s">
        <v>2</v>
      </c>
      <c r="J106" s="5"/>
      <c r="K106" s="5"/>
      <c r="L106" s="5"/>
      <c r="M106" s="5"/>
      <c r="N106" s="5"/>
      <c r="O106" s="5"/>
      <c r="P106" s="5"/>
      <c r="Q106" s="5">
        <v>150.15</v>
      </c>
      <c r="R106" s="5"/>
      <c r="S106" s="5"/>
      <c r="T106" s="5"/>
    </row>
    <row r="107" spans="1:20" x14ac:dyDescent="0.25">
      <c r="E107" s="5"/>
      <c r="F107" s="5"/>
      <c r="H107" t="s">
        <v>253</v>
      </c>
      <c r="I107" t="s">
        <v>2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>
        <v>103</v>
      </c>
    </row>
    <row r="108" spans="1:20" x14ac:dyDescent="0.25">
      <c r="A108" s="77" t="s">
        <v>524</v>
      </c>
      <c r="B108" s="78"/>
      <c r="C108" s="78"/>
      <c r="D108" s="78"/>
      <c r="E108" s="5">
        <f>SUM(E56:E58)</f>
        <v>550</v>
      </c>
      <c r="F108" s="5">
        <f>SUM(F56:F58)</f>
        <v>9539.17</v>
      </c>
      <c r="H108" s="78" t="s">
        <v>524</v>
      </c>
      <c r="I108" s="78"/>
      <c r="J108" s="16">
        <f t="shared" ref="J108:T108" si="1">SUM(J56:J107)</f>
        <v>420</v>
      </c>
      <c r="K108" s="16">
        <f t="shared" si="1"/>
        <v>0</v>
      </c>
      <c r="L108" s="16">
        <f t="shared" si="1"/>
        <v>0</v>
      </c>
      <c r="M108" s="16">
        <f t="shared" si="1"/>
        <v>0</v>
      </c>
      <c r="N108" s="16">
        <f t="shared" si="1"/>
        <v>1737.4</v>
      </c>
      <c r="O108" s="16">
        <f t="shared" si="1"/>
        <v>0</v>
      </c>
      <c r="P108" s="17">
        <f t="shared" si="1"/>
        <v>2153.5500000000002</v>
      </c>
      <c r="Q108" s="17">
        <f t="shared" si="1"/>
        <v>4599.7899999999991</v>
      </c>
      <c r="R108" s="17">
        <f t="shared" si="1"/>
        <v>14.68</v>
      </c>
      <c r="S108" s="17">
        <f t="shared" si="1"/>
        <v>0</v>
      </c>
      <c r="T108" s="18">
        <f t="shared" si="1"/>
        <v>1163.7500000000002</v>
      </c>
    </row>
    <row r="109" spans="1:20" x14ac:dyDescent="0.25">
      <c r="A109" s="85" t="s">
        <v>172</v>
      </c>
      <c r="B109" s="86"/>
      <c r="C109" s="86"/>
      <c r="D109" s="86"/>
      <c r="E109" s="86"/>
      <c r="F109" s="19">
        <f>SUM(E108:F108)</f>
        <v>10089.17</v>
      </c>
      <c r="H109" s="86" t="s">
        <v>174</v>
      </c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20">
        <f>SUM(J108:T108)</f>
        <v>10089.17</v>
      </c>
    </row>
    <row r="110" spans="1:20" x14ac:dyDescent="0.25">
      <c r="A110" s="2"/>
      <c r="T110" s="1"/>
    </row>
    <row r="111" spans="1:20" x14ac:dyDescent="0.25">
      <c r="A111" s="89" t="s">
        <v>529</v>
      </c>
      <c r="B111" s="90"/>
      <c r="C111" s="3"/>
      <c r="H111" s="90" t="s">
        <v>530</v>
      </c>
      <c r="I111" s="90"/>
      <c r="T111" s="1"/>
    </row>
    <row r="112" spans="1:20" x14ac:dyDescent="0.25">
      <c r="A112" s="2" t="s">
        <v>526</v>
      </c>
      <c r="B112" s="6">
        <f>F108</f>
        <v>9539.17</v>
      </c>
      <c r="C112" s="6"/>
      <c r="H112" t="s">
        <v>533</v>
      </c>
      <c r="I112" s="25" t="s">
        <v>173</v>
      </c>
      <c r="T112" s="1"/>
    </row>
    <row r="113" spans="1:20" x14ac:dyDescent="0.25">
      <c r="A113" s="2" t="s">
        <v>527</v>
      </c>
      <c r="B113" s="6">
        <f>E108</f>
        <v>550</v>
      </c>
      <c r="C113" s="6"/>
      <c r="H113" t="s">
        <v>526</v>
      </c>
      <c r="I113" s="5">
        <f>B112</f>
        <v>9539.17</v>
      </c>
      <c r="T113" s="1"/>
    </row>
    <row r="114" spans="1:20" x14ac:dyDescent="0.25">
      <c r="A114" s="2" t="s">
        <v>172</v>
      </c>
      <c r="B114" s="6">
        <f>F109</f>
        <v>10089.17</v>
      </c>
      <c r="C114" s="6"/>
      <c r="F114" s="3"/>
      <c r="H114" t="s">
        <v>175</v>
      </c>
      <c r="I114" s="5">
        <v>0</v>
      </c>
      <c r="T114" s="1"/>
    </row>
    <row r="115" spans="1:20" x14ac:dyDescent="0.25">
      <c r="A115" s="2" t="s">
        <v>174</v>
      </c>
      <c r="B115" s="6">
        <f>T109</f>
        <v>10089.17</v>
      </c>
      <c r="C115" s="6"/>
      <c r="H115" t="s">
        <v>532</v>
      </c>
      <c r="I115" s="5">
        <f>I113-I114</f>
        <v>9539.17</v>
      </c>
      <c r="T115" s="1"/>
    </row>
    <row r="116" spans="1:20" ht="15.75" thickBot="1" x14ac:dyDescent="0.3">
      <c r="A116" s="21" t="s">
        <v>528</v>
      </c>
      <c r="B116" s="22">
        <f>B114-B115</f>
        <v>0</v>
      </c>
      <c r="C116" s="22"/>
      <c r="D116" s="23"/>
      <c r="E116" s="23"/>
      <c r="F116" s="23"/>
      <c r="G116" s="23"/>
      <c r="H116" s="23" t="s">
        <v>531</v>
      </c>
      <c r="I116" s="26">
        <f>IF(I115&gt;6000,3000,I115/2)</f>
        <v>3000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4"/>
    </row>
    <row r="117" spans="1:20" ht="15.75" thickBot="1" x14ac:dyDescent="0.3"/>
    <row r="118" spans="1:20" x14ac:dyDescent="0.25">
      <c r="A118" s="7" t="s">
        <v>159</v>
      </c>
      <c r="B118" s="8" t="s">
        <v>299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9"/>
    </row>
    <row r="119" spans="1:20" x14ac:dyDescent="0.25">
      <c r="A119" s="2" t="s">
        <v>535</v>
      </c>
      <c r="B119" t="s">
        <v>300</v>
      </c>
      <c r="T119" s="1"/>
    </row>
    <row r="120" spans="1:20" x14ac:dyDescent="0.25">
      <c r="A120" s="2" t="s">
        <v>536</v>
      </c>
      <c r="B120" t="s">
        <v>302</v>
      </c>
      <c r="T120" s="1"/>
    </row>
    <row r="121" spans="1:20" x14ac:dyDescent="0.25">
      <c r="A121" s="79" t="s">
        <v>517</v>
      </c>
      <c r="B121" s="80"/>
      <c r="C121" s="80"/>
      <c r="D121" s="80"/>
      <c r="E121" s="80"/>
      <c r="F121" s="10"/>
      <c r="G121" s="3"/>
      <c r="H121" s="80" t="s">
        <v>521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1"/>
    </row>
    <row r="122" spans="1:20" x14ac:dyDescent="0.25">
      <c r="A122" s="11"/>
      <c r="B122" s="12"/>
      <c r="C122" s="12"/>
      <c r="D122" s="12"/>
      <c r="E122" s="80" t="s">
        <v>1</v>
      </c>
      <c r="F122" s="80"/>
      <c r="G122" s="3"/>
      <c r="H122" s="12"/>
      <c r="I122" s="12"/>
      <c r="J122" s="82" t="s">
        <v>522</v>
      </c>
      <c r="K122" s="82"/>
      <c r="L122" s="82"/>
      <c r="M122" s="82"/>
      <c r="N122" s="82"/>
      <c r="O122" s="82"/>
      <c r="P122" s="83" t="s">
        <v>523</v>
      </c>
      <c r="Q122" s="83"/>
      <c r="R122" s="83"/>
      <c r="S122" s="83"/>
      <c r="T122" s="84"/>
    </row>
    <row r="123" spans="1:20" x14ac:dyDescent="0.25">
      <c r="A123" s="13" t="s">
        <v>163</v>
      </c>
      <c r="B123" s="13" t="s">
        <v>0</v>
      </c>
      <c r="C123" s="13" t="s">
        <v>3</v>
      </c>
      <c r="D123" s="13" t="s">
        <v>2</v>
      </c>
      <c r="E123" s="13" t="s">
        <v>534</v>
      </c>
      <c r="F123" s="13" t="s">
        <v>171</v>
      </c>
      <c r="G123" s="4"/>
      <c r="H123" s="13" t="s">
        <v>518</v>
      </c>
      <c r="I123" s="13" t="s">
        <v>2</v>
      </c>
      <c r="J123" s="14" t="s">
        <v>165</v>
      </c>
      <c r="K123" s="14" t="s">
        <v>166</v>
      </c>
      <c r="L123" s="14" t="s">
        <v>167</v>
      </c>
      <c r="M123" s="14" t="s">
        <v>168</v>
      </c>
      <c r="N123" s="14" t="s">
        <v>161</v>
      </c>
      <c r="O123" s="14" t="s">
        <v>525</v>
      </c>
      <c r="P123" s="15" t="s">
        <v>162</v>
      </c>
      <c r="Q123" s="15" t="s">
        <v>519</v>
      </c>
      <c r="R123" s="15" t="s">
        <v>520</v>
      </c>
      <c r="S123" s="15" t="s">
        <v>164</v>
      </c>
      <c r="T123" s="15" t="s">
        <v>537</v>
      </c>
    </row>
    <row r="124" spans="1:20" x14ac:dyDescent="0.25">
      <c r="A124" t="s">
        <v>486</v>
      </c>
      <c r="B124" t="s">
        <v>506</v>
      </c>
      <c r="C124" t="s">
        <v>10</v>
      </c>
      <c r="D124" t="s">
        <v>18</v>
      </c>
      <c r="E124" s="5">
        <v>369.72</v>
      </c>
      <c r="F124" s="5"/>
      <c r="H124" t="s">
        <v>697</v>
      </c>
      <c r="I124" t="s">
        <v>18</v>
      </c>
      <c r="J124" s="5"/>
      <c r="K124" s="5"/>
      <c r="L124" s="5"/>
      <c r="M124" s="5"/>
      <c r="N124" s="5"/>
      <c r="O124" s="5"/>
      <c r="P124" s="5"/>
      <c r="Q124" s="5">
        <v>369.72</v>
      </c>
      <c r="R124" s="5"/>
      <c r="S124" s="5"/>
      <c r="T124" s="5"/>
    </row>
    <row r="125" spans="1:20" x14ac:dyDescent="0.25">
      <c r="A125" t="s">
        <v>486</v>
      </c>
      <c r="B125" t="s">
        <v>506</v>
      </c>
      <c r="C125" t="s">
        <v>10</v>
      </c>
      <c r="D125" t="s">
        <v>18</v>
      </c>
      <c r="E125" s="5">
        <v>481.12</v>
      </c>
      <c r="F125" s="5"/>
      <c r="H125" t="s">
        <v>697</v>
      </c>
      <c r="I125" t="s">
        <v>18</v>
      </c>
      <c r="J125" s="5"/>
      <c r="K125" s="5"/>
      <c r="L125" s="5"/>
      <c r="M125" s="5"/>
      <c r="N125" s="5"/>
      <c r="O125" s="5"/>
      <c r="P125" s="5"/>
      <c r="Q125" s="5">
        <v>481.12</v>
      </c>
      <c r="R125" s="5"/>
      <c r="S125" s="5"/>
      <c r="T125" s="5"/>
    </row>
    <row r="126" spans="1:20" x14ac:dyDescent="0.25">
      <c r="A126" t="s">
        <v>486</v>
      </c>
      <c r="B126" t="s">
        <v>506</v>
      </c>
      <c r="C126" t="s">
        <v>10</v>
      </c>
      <c r="D126" t="s">
        <v>18</v>
      </c>
      <c r="E126" s="5">
        <v>381.73</v>
      </c>
      <c r="F126" s="5"/>
      <c r="H126" t="s">
        <v>697</v>
      </c>
      <c r="I126" t="s">
        <v>18</v>
      </c>
      <c r="J126" s="5"/>
      <c r="K126" s="5"/>
      <c r="L126" s="5"/>
      <c r="M126" s="5"/>
      <c r="N126" s="5"/>
      <c r="O126" s="5"/>
      <c r="P126" s="5"/>
      <c r="Q126" s="5">
        <v>381.72</v>
      </c>
      <c r="R126" s="5"/>
      <c r="S126" s="5"/>
      <c r="T126" s="5"/>
    </row>
    <row r="127" spans="1:20" x14ac:dyDescent="0.25">
      <c r="A127" t="s">
        <v>501</v>
      </c>
      <c r="B127" t="s">
        <v>502</v>
      </c>
      <c r="C127" t="s">
        <v>6</v>
      </c>
      <c r="D127" t="s">
        <v>18</v>
      </c>
      <c r="E127" s="5">
        <v>345.81</v>
      </c>
      <c r="F127" s="5"/>
      <c r="H127" t="s">
        <v>501</v>
      </c>
      <c r="I127" t="s">
        <v>18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>
        <v>107.29</v>
      </c>
    </row>
    <row r="128" spans="1:20" x14ac:dyDescent="0.25">
      <c r="A128" t="s">
        <v>507</v>
      </c>
      <c r="B128" t="s">
        <v>498</v>
      </c>
      <c r="C128" t="s">
        <v>10</v>
      </c>
      <c r="D128" t="s">
        <v>18</v>
      </c>
      <c r="E128" s="5">
        <v>600</v>
      </c>
      <c r="F128" s="5"/>
      <c r="H128" t="s">
        <v>501</v>
      </c>
      <c r="I128" t="s">
        <v>18</v>
      </c>
      <c r="T128" s="5">
        <v>238.52</v>
      </c>
    </row>
    <row r="129" spans="1:20" x14ac:dyDescent="0.25">
      <c r="A129" t="s">
        <v>508</v>
      </c>
      <c r="B129" t="s">
        <v>5</v>
      </c>
      <c r="C129" t="s">
        <v>10</v>
      </c>
      <c r="D129" t="s">
        <v>18</v>
      </c>
      <c r="E129" s="5">
        <v>131.25</v>
      </c>
      <c r="F129" s="5"/>
      <c r="H129" t="s">
        <v>507</v>
      </c>
      <c r="I129" t="s">
        <v>18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>
        <v>600</v>
      </c>
    </row>
    <row r="130" spans="1:20" x14ac:dyDescent="0.25">
      <c r="A130" t="s">
        <v>509</v>
      </c>
      <c r="B130" t="s">
        <v>540</v>
      </c>
      <c r="C130" t="s">
        <v>6</v>
      </c>
      <c r="D130" t="s">
        <v>18</v>
      </c>
      <c r="E130" s="5">
        <v>29</v>
      </c>
      <c r="F130" s="5"/>
      <c r="H130" t="s">
        <v>508</v>
      </c>
      <c r="I130" t="s">
        <v>18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>
        <v>131.25</v>
      </c>
    </row>
    <row r="131" spans="1:20" x14ac:dyDescent="0.25">
      <c r="A131" t="s">
        <v>497</v>
      </c>
      <c r="B131" t="s">
        <v>498</v>
      </c>
      <c r="C131" t="s">
        <v>6</v>
      </c>
      <c r="D131" t="s">
        <v>2</v>
      </c>
      <c r="E131" s="5">
        <v>1000</v>
      </c>
      <c r="F131" s="5"/>
      <c r="H131" t="s">
        <v>198</v>
      </c>
      <c r="I131" t="s">
        <v>18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>
        <v>29</v>
      </c>
    </row>
    <row r="132" spans="1:20" x14ac:dyDescent="0.25">
      <c r="A132" t="s">
        <v>501</v>
      </c>
      <c r="B132" t="s">
        <v>502</v>
      </c>
      <c r="C132" t="s">
        <v>6</v>
      </c>
      <c r="D132" t="s">
        <v>2</v>
      </c>
      <c r="E132" s="5">
        <v>1000</v>
      </c>
      <c r="F132" s="5"/>
      <c r="H132" t="s">
        <v>179</v>
      </c>
      <c r="I132" t="s">
        <v>2</v>
      </c>
      <c r="J132" s="5"/>
      <c r="K132" s="5"/>
      <c r="L132" s="5"/>
      <c r="M132" s="5"/>
      <c r="N132" s="5">
        <v>1632.49</v>
      </c>
      <c r="O132" s="5"/>
      <c r="P132" s="5"/>
      <c r="Q132" s="5"/>
      <c r="R132" s="5"/>
      <c r="S132" s="5"/>
      <c r="T132" s="5"/>
    </row>
    <row r="133" spans="1:20" x14ac:dyDescent="0.25">
      <c r="A133" t="s">
        <v>503</v>
      </c>
      <c r="B133" t="s">
        <v>504</v>
      </c>
      <c r="C133" t="s">
        <v>10</v>
      </c>
      <c r="D133" t="s">
        <v>2</v>
      </c>
      <c r="E133" s="5">
        <v>500</v>
      </c>
      <c r="F133" s="5"/>
      <c r="H133" t="s">
        <v>512</v>
      </c>
      <c r="I133" t="s">
        <v>2</v>
      </c>
      <c r="J133" s="5"/>
      <c r="K133" s="5"/>
      <c r="L133" s="5"/>
      <c r="M133" s="5"/>
      <c r="N133" s="5"/>
      <c r="O133" s="5"/>
      <c r="P133" s="5"/>
      <c r="Q133" s="5">
        <v>1862.79</v>
      </c>
      <c r="R133" s="5"/>
      <c r="S133" s="5"/>
      <c r="T133" s="5"/>
    </row>
    <row r="134" spans="1:20" x14ac:dyDescent="0.25">
      <c r="A134" t="s">
        <v>505</v>
      </c>
      <c r="B134" t="s">
        <v>5</v>
      </c>
      <c r="C134" t="s">
        <v>6</v>
      </c>
      <c r="D134" t="s">
        <v>2</v>
      </c>
      <c r="E134" s="5">
        <v>250</v>
      </c>
      <c r="F134" s="5"/>
      <c r="H134" t="s">
        <v>697</v>
      </c>
      <c r="I134" t="s">
        <v>2</v>
      </c>
      <c r="J134" s="5"/>
      <c r="K134" s="5"/>
      <c r="L134" s="5"/>
      <c r="M134" s="5"/>
      <c r="N134" s="5"/>
      <c r="O134" s="5"/>
      <c r="P134" s="5"/>
      <c r="Q134" s="5">
        <v>92.75</v>
      </c>
      <c r="R134" s="5"/>
      <c r="S134" s="5"/>
      <c r="T134" s="5"/>
    </row>
    <row r="135" spans="1:20" x14ac:dyDescent="0.25">
      <c r="A135" t="s">
        <v>46</v>
      </c>
      <c r="C135" t="s">
        <v>539</v>
      </c>
      <c r="D135" t="s">
        <v>2</v>
      </c>
      <c r="E135" s="5">
        <v>120.35</v>
      </c>
      <c r="F135" s="5"/>
      <c r="H135" t="s">
        <v>697</v>
      </c>
      <c r="I135" t="s">
        <v>2</v>
      </c>
      <c r="J135" s="5"/>
      <c r="K135" s="5"/>
      <c r="L135" s="5"/>
      <c r="M135" s="5"/>
      <c r="N135" s="5"/>
      <c r="O135" s="5"/>
      <c r="P135" s="5"/>
      <c r="Q135" s="5">
        <v>399.41</v>
      </c>
      <c r="R135" s="5"/>
      <c r="S135" s="5"/>
      <c r="T135" s="5"/>
    </row>
    <row r="136" spans="1:20" x14ac:dyDescent="0.25">
      <c r="A136" t="s">
        <v>499</v>
      </c>
      <c r="C136" t="s">
        <v>37</v>
      </c>
      <c r="D136" t="s">
        <v>2</v>
      </c>
      <c r="E136" s="5"/>
      <c r="F136" s="5">
        <v>4093.57</v>
      </c>
      <c r="H136" t="s">
        <v>697</v>
      </c>
      <c r="I136" t="s">
        <v>2</v>
      </c>
      <c r="J136" s="5"/>
      <c r="K136" s="5"/>
      <c r="L136" s="5"/>
      <c r="M136" s="5"/>
      <c r="N136" s="5"/>
      <c r="O136" s="5"/>
      <c r="P136" s="5"/>
      <c r="Q136" s="5">
        <v>284.08</v>
      </c>
      <c r="R136" s="5"/>
      <c r="S136" s="5"/>
      <c r="T136" s="5"/>
    </row>
    <row r="137" spans="1:20" x14ac:dyDescent="0.25">
      <c r="E137" s="5"/>
      <c r="F137" s="5"/>
      <c r="H137" t="s">
        <v>513</v>
      </c>
      <c r="I137" t="s">
        <v>2</v>
      </c>
      <c r="J137" s="5"/>
      <c r="K137" s="5"/>
      <c r="L137" s="5"/>
      <c r="M137" s="5"/>
      <c r="N137" s="5"/>
      <c r="O137" s="5"/>
      <c r="P137" s="5"/>
      <c r="Q137" s="5">
        <v>100.12</v>
      </c>
      <c r="R137" s="5"/>
      <c r="S137" s="5"/>
      <c r="T137" s="5"/>
    </row>
    <row r="138" spans="1:20" x14ac:dyDescent="0.25">
      <c r="E138" s="5"/>
      <c r="F138" s="5"/>
      <c r="H138" t="s">
        <v>697</v>
      </c>
      <c r="I138" t="s">
        <v>2</v>
      </c>
      <c r="J138" s="5"/>
      <c r="K138" s="5"/>
      <c r="L138" s="5"/>
      <c r="M138" s="5"/>
      <c r="N138" s="5"/>
      <c r="O138" s="5"/>
      <c r="P138" s="5"/>
      <c r="Q138" s="5">
        <v>195.89</v>
      </c>
      <c r="R138" s="5"/>
      <c r="S138" s="5"/>
      <c r="T138" s="5"/>
    </row>
    <row r="139" spans="1:20" x14ac:dyDescent="0.25">
      <c r="E139" s="5"/>
      <c r="F139" s="5"/>
      <c r="H139" t="s">
        <v>514</v>
      </c>
      <c r="I139" t="s">
        <v>2</v>
      </c>
      <c r="J139" s="5"/>
      <c r="K139" s="5"/>
      <c r="L139" s="5"/>
      <c r="M139" s="5"/>
      <c r="N139" s="5"/>
      <c r="O139" s="5"/>
      <c r="P139" s="5"/>
      <c r="Q139" s="5">
        <v>39.950000000000003</v>
      </c>
      <c r="R139" s="5"/>
      <c r="S139" s="5"/>
      <c r="T139" s="5"/>
    </row>
    <row r="140" spans="1:20" x14ac:dyDescent="0.25">
      <c r="E140" s="5"/>
      <c r="F140" s="5"/>
      <c r="H140" t="s">
        <v>253</v>
      </c>
      <c r="I140" t="s">
        <v>2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>
        <v>184.97</v>
      </c>
    </row>
    <row r="141" spans="1:20" x14ac:dyDescent="0.25">
      <c r="E141" s="5"/>
      <c r="F141" s="5"/>
      <c r="H141" t="s">
        <v>515</v>
      </c>
      <c r="I141" t="s">
        <v>2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>
        <v>105</v>
      </c>
    </row>
    <row r="142" spans="1:20" x14ac:dyDescent="0.25">
      <c r="E142" s="5"/>
      <c r="F142" s="5"/>
      <c r="H142" t="s">
        <v>253</v>
      </c>
      <c r="I142" t="s">
        <v>2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>
        <v>128.4</v>
      </c>
    </row>
    <row r="143" spans="1:20" x14ac:dyDescent="0.25">
      <c r="E143" s="5"/>
      <c r="F143" s="5"/>
      <c r="H143" t="s">
        <v>516</v>
      </c>
      <c r="I143" t="s">
        <v>2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>
        <v>21.25</v>
      </c>
    </row>
    <row r="144" spans="1:20" x14ac:dyDescent="0.25">
      <c r="E144" s="5"/>
      <c r="F144" s="5"/>
      <c r="H144" t="s">
        <v>198</v>
      </c>
      <c r="I144" t="s">
        <v>2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>
        <v>3</v>
      </c>
    </row>
    <row r="145" spans="5:20" x14ac:dyDescent="0.25">
      <c r="E145" s="5"/>
      <c r="F145" s="5"/>
      <c r="H145" t="s">
        <v>198</v>
      </c>
      <c r="I145" t="s">
        <v>2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>
        <v>1</v>
      </c>
    </row>
    <row r="146" spans="5:20" x14ac:dyDescent="0.25">
      <c r="E146" s="5"/>
      <c r="F146" s="5"/>
      <c r="H146" t="s">
        <v>198</v>
      </c>
      <c r="I146" t="s">
        <v>2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>
        <v>3</v>
      </c>
    </row>
    <row r="147" spans="5:20" x14ac:dyDescent="0.25">
      <c r="E147" s="5"/>
      <c r="F147" s="5"/>
      <c r="H147" t="s">
        <v>198</v>
      </c>
      <c r="I147" t="s">
        <v>2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>
        <v>1</v>
      </c>
    </row>
    <row r="148" spans="5:20" x14ac:dyDescent="0.25">
      <c r="E148" s="5"/>
      <c r="F148" s="5"/>
      <c r="H148" t="s">
        <v>198</v>
      </c>
      <c r="I148" t="s">
        <v>2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>
        <v>1</v>
      </c>
    </row>
    <row r="149" spans="5:20" x14ac:dyDescent="0.25">
      <c r="E149" s="5"/>
      <c r="F149" s="5"/>
      <c r="H149" t="s">
        <v>508</v>
      </c>
      <c r="I149" t="s">
        <v>2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>
        <v>131.25</v>
      </c>
    </row>
    <row r="150" spans="5:20" x14ac:dyDescent="0.25">
      <c r="E150" s="5"/>
      <c r="F150" s="5"/>
      <c r="H150" t="s">
        <v>697</v>
      </c>
      <c r="I150" t="s">
        <v>2</v>
      </c>
      <c r="J150" s="5"/>
      <c r="K150" s="5"/>
      <c r="L150" s="5"/>
      <c r="M150" s="5"/>
      <c r="N150" s="5"/>
      <c r="O150" s="5"/>
      <c r="P150" s="5"/>
      <c r="Q150" s="5">
        <v>151.30000000000001</v>
      </c>
      <c r="R150" s="5"/>
      <c r="S150" s="5"/>
      <c r="T150" s="5"/>
    </row>
    <row r="151" spans="5:20" x14ac:dyDescent="0.25">
      <c r="E151" s="5"/>
      <c r="F151" s="5"/>
      <c r="H151" t="s">
        <v>697</v>
      </c>
      <c r="I151" t="s">
        <v>2</v>
      </c>
      <c r="J151" s="5"/>
      <c r="K151" s="5"/>
      <c r="L151" s="5"/>
      <c r="M151" s="5"/>
      <c r="N151" s="5"/>
      <c r="O151" s="5"/>
      <c r="P151" s="5"/>
      <c r="Q151" s="5">
        <v>161.18</v>
      </c>
      <c r="R151" s="5"/>
      <c r="S151" s="5"/>
      <c r="T151" s="5"/>
    </row>
    <row r="152" spans="5:20" x14ac:dyDescent="0.25">
      <c r="E152" s="5"/>
      <c r="F152" s="5"/>
      <c r="H152" t="s">
        <v>697</v>
      </c>
      <c r="I152" t="s">
        <v>2</v>
      </c>
      <c r="J152" s="5"/>
      <c r="K152" s="5"/>
      <c r="L152" s="5"/>
      <c r="M152" s="5"/>
      <c r="N152" s="5"/>
      <c r="O152" s="5"/>
      <c r="P152" s="5"/>
      <c r="Q152" s="5">
        <v>151.30000000000001</v>
      </c>
      <c r="R152" s="5"/>
      <c r="S152" s="5"/>
      <c r="T152" s="5"/>
    </row>
    <row r="153" spans="5:20" x14ac:dyDescent="0.25">
      <c r="E153" s="5"/>
      <c r="F153" s="5"/>
      <c r="H153" t="s">
        <v>697</v>
      </c>
      <c r="I153" t="s">
        <v>2</v>
      </c>
      <c r="J153" s="5"/>
      <c r="K153" s="5"/>
      <c r="L153" s="5"/>
      <c r="M153" s="5"/>
      <c r="N153" s="5"/>
      <c r="O153" s="5"/>
      <c r="P153" s="5"/>
      <c r="Q153" s="5">
        <v>161.18</v>
      </c>
      <c r="R153" s="5"/>
      <c r="S153" s="5"/>
      <c r="T153" s="5"/>
    </row>
    <row r="154" spans="5:20" x14ac:dyDescent="0.25">
      <c r="E154" s="5"/>
      <c r="F154" s="5"/>
      <c r="H154" t="s">
        <v>697</v>
      </c>
      <c r="I154" t="s">
        <v>2</v>
      </c>
      <c r="J154" s="5"/>
      <c r="K154" s="5"/>
      <c r="L154" s="5"/>
      <c r="M154" s="5"/>
      <c r="N154" s="5"/>
      <c r="O154" s="5"/>
      <c r="P154" s="5"/>
      <c r="Q154" s="5">
        <v>151.30000000000001</v>
      </c>
      <c r="R154" s="5"/>
      <c r="S154" s="5"/>
      <c r="T154" s="5"/>
    </row>
    <row r="155" spans="5:20" x14ac:dyDescent="0.25">
      <c r="E155" s="5"/>
      <c r="F155" s="5"/>
      <c r="H155" t="s">
        <v>697</v>
      </c>
      <c r="I155" t="s">
        <v>2</v>
      </c>
      <c r="J155" s="5"/>
      <c r="K155" s="5"/>
      <c r="L155" s="5"/>
      <c r="M155" s="5"/>
      <c r="N155" s="5"/>
      <c r="O155" s="5"/>
      <c r="P155" s="5"/>
      <c r="Q155" s="5">
        <v>161.18</v>
      </c>
      <c r="R155" s="5"/>
      <c r="S155" s="5"/>
      <c r="T155" s="5"/>
    </row>
    <row r="156" spans="5:20" x14ac:dyDescent="0.25">
      <c r="E156" s="5"/>
      <c r="F156" s="5"/>
      <c r="H156" t="s">
        <v>697</v>
      </c>
      <c r="I156" t="s">
        <v>2</v>
      </c>
      <c r="J156" s="5"/>
      <c r="K156" s="5"/>
      <c r="L156" s="5"/>
      <c r="M156" s="5"/>
      <c r="N156" s="5"/>
      <c r="O156" s="5"/>
      <c r="P156" s="5"/>
      <c r="Q156" s="5">
        <v>195.89</v>
      </c>
      <c r="R156" s="5"/>
      <c r="S156" s="5"/>
      <c r="T156" s="5"/>
    </row>
    <row r="157" spans="5:20" x14ac:dyDescent="0.25">
      <c r="E157" s="5"/>
      <c r="F157" s="5"/>
      <c r="H157" t="s">
        <v>697</v>
      </c>
      <c r="I157" t="s">
        <v>2</v>
      </c>
      <c r="J157" s="5"/>
      <c r="K157" s="5"/>
      <c r="L157" s="5"/>
      <c r="M157" s="5"/>
      <c r="N157" s="5"/>
      <c r="O157" s="5"/>
      <c r="P157" s="5"/>
      <c r="Q157" s="5">
        <v>161.18</v>
      </c>
      <c r="R157" s="5"/>
      <c r="S157" s="5"/>
      <c r="T157" s="5"/>
    </row>
    <row r="158" spans="5:20" x14ac:dyDescent="0.25">
      <c r="E158" s="5"/>
      <c r="F158" s="5"/>
      <c r="H158" t="s">
        <v>697</v>
      </c>
      <c r="I158" t="s">
        <v>2</v>
      </c>
      <c r="J158" s="5"/>
      <c r="K158" s="5"/>
      <c r="L158" s="5"/>
      <c r="M158" s="5"/>
      <c r="N158" s="5"/>
      <c r="O158" s="5"/>
      <c r="P158" s="5"/>
      <c r="Q158" s="5">
        <v>151.30000000000001</v>
      </c>
      <c r="R158" s="5"/>
      <c r="S158" s="5"/>
      <c r="T158" s="5"/>
    </row>
    <row r="159" spans="5:20" x14ac:dyDescent="0.25">
      <c r="E159" s="5"/>
      <c r="F159" s="5"/>
      <c r="H159" t="s">
        <v>697</v>
      </c>
      <c r="I159" t="s">
        <v>2</v>
      </c>
      <c r="J159" s="5"/>
      <c r="K159" s="5"/>
      <c r="L159" s="5"/>
      <c r="M159" s="5"/>
      <c r="N159" s="5"/>
      <c r="O159" s="5"/>
      <c r="P159" s="5"/>
      <c r="Q159" s="5">
        <v>195.89</v>
      </c>
      <c r="R159" s="5"/>
      <c r="S159" s="5"/>
      <c r="T159" s="5"/>
    </row>
    <row r="160" spans="5:20" x14ac:dyDescent="0.25">
      <c r="E160" s="5"/>
      <c r="F160" s="5"/>
      <c r="H160" t="s">
        <v>218</v>
      </c>
      <c r="I160" t="s">
        <v>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>
        <v>36.74</v>
      </c>
    </row>
    <row r="161" spans="1:20" x14ac:dyDescent="0.25">
      <c r="E161" s="5"/>
      <c r="F161" s="5"/>
      <c r="H161" t="s">
        <v>510</v>
      </c>
      <c r="I161" t="s">
        <v>2</v>
      </c>
      <c r="J161" s="5"/>
      <c r="K161" s="5"/>
      <c r="L161" s="5"/>
      <c r="M161" s="5"/>
      <c r="N161" s="5"/>
      <c r="O161" s="5"/>
      <c r="P161" s="5"/>
      <c r="Q161" s="5">
        <v>66.14</v>
      </c>
      <c r="R161" s="5"/>
      <c r="S161" s="5"/>
      <c r="T161" s="5"/>
    </row>
    <row r="162" spans="1:20" x14ac:dyDescent="0.25">
      <c r="E162" s="5"/>
      <c r="F162" s="5"/>
      <c r="H162" t="s">
        <v>511</v>
      </c>
      <c r="I162" t="s">
        <v>2</v>
      </c>
      <c r="J162" s="5"/>
      <c r="K162" s="5"/>
      <c r="L162" s="5"/>
      <c r="M162" s="5"/>
      <c r="N162" s="5"/>
      <c r="O162" s="5"/>
      <c r="P162" s="5"/>
      <c r="Q162" s="5">
        <v>16</v>
      </c>
      <c r="R162" s="5"/>
      <c r="S162" s="5"/>
      <c r="T162" s="5"/>
    </row>
    <row r="163" spans="1:20" x14ac:dyDescent="0.25">
      <c r="E163" s="5"/>
      <c r="F163" s="5"/>
      <c r="H163" t="s">
        <v>510</v>
      </c>
      <c r="I163" t="s">
        <v>2</v>
      </c>
      <c r="J163" s="5"/>
      <c r="K163" s="5"/>
      <c r="L163" s="5"/>
      <c r="M163" s="5"/>
      <c r="N163" s="5"/>
      <c r="O163" s="5"/>
      <c r="P163" s="5"/>
      <c r="Q163" s="5">
        <v>16</v>
      </c>
      <c r="R163" s="5"/>
      <c r="S163" s="5"/>
      <c r="T163" s="5"/>
    </row>
    <row r="164" spans="1:20" x14ac:dyDescent="0.25">
      <c r="A164" s="77" t="s">
        <v>524</v>
      </c>
      <c r="B164" s="78"/>
      <c r="C164" s="78"/>
      <c r="D164" s="78"/>
      <c r="E164" s="5">
        <f>SUM(E124:E149)</f>
        <v>5208.9800000000005</v>
      </c>
      <c r="F164" s="5">
        <f>SUM(F124:F149)</f>
        <v>4093.57</v>
      </c>
      <c r="H164" s="78" t="s">
        <v>524</v>
      </c>
      <c r="I164" s="78"/>
      <c r="J164" s="18">
        <f t="shared" ref="J164:S164" si="2">SUM(J124:J163)</f>
        <v>0</v>
      </c>
      <c r="K164" s="18">
        <f t="shared" si="2"/>
        <v>0</v>
      </c>
      <c r="L164" s="18">
        <f t="shared" si="2"/>
        <v>0</v>
      </c>
      <c r="M164" s="18">
        <f t="shared" si="2"/>
        <v>0</v>
      </c>
      <c r="N164" s="18">
        <f t="shared" si="2"/>
        <v>1632.49</v>
      </c>
      <c r="O164" s="18">
        <f t="shared" si="2"/>
        <v>0</v>
      </c>
      <c r="P164" s="18">
        <f t="shared" si="2"/>
        <v>0</v>
      </c>
      <c r="Q164" s="18">
        <f t="shared" si="2"/>
        <v>5947.3900000000021</v>
      </c>
      <c r="R164" s="18">
        <f t="shared" si="2"/>
        <v>0</v>
      </c>
      <c r="S164" s="18">
        <f t="shared" si="2"/>
        <v>0</v>
      </c>
      <c r="T164" s="18">
        <f>SUM(T124:T163)</f>
        <v>1722.67</v>
      </c>
    </row>
    <row r="165" spans="1:20" x14ac:dyDescent="0.25">
      <c r="A165" s="85" t="s">
        <v>172</v>
      </c>
      <c r="B165" s="86"/>
      <c r="C165" s="86"/>
      <c r="D165" s="86"/>
      <c r="E165" s="86"/>
      <c r="F165" s="19">
        <f>SUM(E164:F164)</f>
        <v>9302.5500000000011</v>
      </c>
      <c r="H165" s="86" t="s">
        <v>174</v>
      </c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20">
        <f>SUM(J164:T164)</f>
        <v>9302.5500000000029</v>
      </c>
    </row>
    <row r="166" spans="1:20" x14ac:dyDescent="0.25">
      <c r="A166" s="2"/>
      <c r="T166" s="1"/>
    </row>
    <row r="167" spans="1:20" x14ac:dyDescent="0.25">
      <c r="A167" s="89" t="s">
        <v>529</v>
      </c>
      <c r="B167" s="90"/>
      <c r="C167" s="3"/>
      <c r="H167" s="90" t="s">
        <v>530</v>
      </c>
      <c r="I167" s="90"/>
      <c r="T167" s="1"/>
    </row>
    <row r="168" spans="1:20" x14ac:dyDescent="0.25">
      <c r="A168" s="2" t="s">
        <v>526</v>
      </c>
      <c r="B168" s="6">
        <f>F164</f>
        <v>4093.57</v>
      </c>
      <c r="C168" s="6"/>
      <c r="H168" t="s">
        <v>533</v>
      </c>
      <c r="I168" s="25" t="s">
        <v>173</v>
      </c>
      <c r="T168" s="1"/>
    </row>
    <row r="169" spans="1:20" x14ac:dyDescent="0.25">
      <c r="A169" s="2" t="s">
        <v>527</v>
      </c>
      <c r="B169" s="6">
        <f>E164</f>
        <v>5208.9800000000005</v>
      </c>
      <c r="C169" s="6"/>
      <c r="H169" t="s">
        <v>526</v>
      </c>
      <c r="I169" s="5">
        <f>B168</f>
        <v>4093.57</v>
      </c>
      <c r="T169" s="1"/>
    </row>
    <row r="170" spans="1:20" x14ac:dyDescent="0.25">
      <c r="A170" s="2" t="s">
        <v>172</v>
      </c>
      <c r="B170" s="6">
        <f>F165</f>
        <v>9302.5500000000011</v>
      </c>
      <c r="C170" s="6"/>
      <c r="F170" s="3"/>
      <c r="H170" t="s">
        <v>175</v>
      </c>
      <c r="I170" s="5">
        <v>0</v>
      </c>
      <c r="T170" s="1"/>
    </row>
    <row r="171" spans="1:20" x14ac:dyDescent="0.25">
      <c r="A171" s="2" t="s">
        <v>174</v>
      </c>
      <c r="B171" s="6">
        <f>T165</f>
        <v>9302.5500000000029</v>
      </c>
      <c r="C171" s="6"/>
      <c r="H171" t="s">
        <v>532</v>
      </c>
      <c r="I171" s="5">
        <f>I169-I170</f>
        <v>4093.57</v>
      </c>
      <c r="T171" s="1"/>
    </row>
    <row r="172" spans="1:20" ht="15.75" thickBot="1" x14ac:dyDescent="0.3">
      <c r="A172" s="21" t="s">
        <v>528</v>
      </c>
      <c r="B172" s="22">
        <f>B170-B171</f>
        <v>0</v>
      </c>
      <c r="C172" s="54"/>
      <c r="D172" s="23"/>
      <c r="E172" s="23"/>
      <c r="F172" s="23"/>
      <c r="G172" s="23"/>
      <c r="H172" s="23" t="s">
        <v>531</v>
      </c>
      <c r="I172" s="26">
        <f>IF(I171&gt;6000,3000,I171/2)</f>
        <v>2046.7850000000001</v>
      </c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4"/>
    </row>
  </sheetData>
  <mergeCells count="33">
    <mergeCell ref="A40:D40"/>
    <mergeCell ref="H40:I40"/>
    <mergeCell ref="A6:E6"/>
    <mergeCell ref="H6:T6"/>
    <mergeCell ref="E7:F7"/>
    <mergeCell ref="J7:O7"/>
    <mergeCell ref="P7:T7"/>
    <mergeCell ref="A109:E109"/>
    <mergeCell ref="H109:S109"/>
    <mergeCell ref="A41:E41"/>
    <mergeCell ref="H41:S41"/>
    <mergeCell ref="A43:B43"/>
    <mergeCell ref="H43:I43"/>
    <mergeCell ref="A53:E53"/>
    <mergeCell ref="H53:T53"/>
    <mergeCell ref="E54:F54"/>
    <mergeCell ref="J54:O54"/>
    <mergeCell ref="P54:T54"/>
    <mergeCell ref="A108:D108"/>
    <mergeCell ref="H108:I108"/>
    <mergeCell ref="A111:B111"/>
    <mergeCell ref="H111:I111"/>
    <mergeCell ref="A121:E121"/>
    <mergeCell ref="H121:T121"/>
    <mergeCell ref="E122:F122"/>
    <mergeCell ref="J122:O122"/>
    <mergeCell ref="P122:T122"/>
    <mergeCell ref="A164:D164"/>
    <mergeCell ref="H164:I164"/>
    <mergeCell ref="A165:E165"/>
    <mergeCell ref="H165:S165"/>
    <mergeCell ref="A167:B167"/>
    <mergeCell ref="H167:I167"/>
  </mergeCells>
  <conditionalFormatting sqref="B48:C48">
    <cfRule type="cellIs" dxfId="33" priority="5" operator="lessThan">
      <formula>0</formula>
    </cfRule>
    <cfRule type="cellIs" dxfId="32" priority="6" operator="greaterThan">
      <formula>0</formula>
    </cfRule>
  </conditionalFormatting>
  <conditionalFormatting sqref="B116:C116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B172:C172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E742-C1D9-44BF-8BBC-055BB4CAC442}">
  <sheetPr codeName="Sheet18"/>
  <dimension ref="A1:T105"/>
  <sheetViews>
    <sheetView topLeftCell="A15" workbookViewId="0">
      <selection activeCell="H28" sqref="H28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3" max="13" width="10.710937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224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225</v>
      </c>
      <c r="T4" s="1"/>
    </row>
    <row r="5" spans="1:20" x14ac:dyDescent="0.25">
      <c r="A5" s="2" t="s">
        <v>536</v>
      </c>
      <c r="B5" t="s">
        <v>226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E9" s="5"/>
      <c r="F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77" t="s">
        <v>524</v>
      </c>
      <c r="B10" s="78"/>
      <c r="C10" s="78"/>
      <c r="D10" s="78"/>
      <c r="E10" s="16">
        <f>SUM(E9:E9)</f>
        <v>0</v>
      </c>
      <c r="F10" s="16">
        <f>SUM(F9:F9)</f>
        <v>0</v>
      </c>
      <c r="H10" s="78" t="s">
        <v>524</v>
      </c>
      <c r="I10" s="78"/>
      <c r="J10" s="16">
        <f t="shared" ref="J10:T10" si="0">SUM(J9:J9)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8">
        <f t="shared" si="0"/>
        <v>0</v>
      </c>
    </row>
    <row r="11" spans="1:20" x14ac:dyDescent="0.25">
      <c r="A11" s="85" t="s">
        <v>172</v>
      </c>
      <c r="B11" s="86"/>
      <c r="C11" s="86"/>
      <c r="D11" s="86"/>
      <c r="E11" s="86"/>
      <c r="F11" s="19">
        <f>SUM(E10:F10)</f>
        <v>0</v>
      </c>
      <c r="H11" s="86" t="s">
        <v>174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0">
        <f>SUM(J10:T10)</f>
        <v>0</v>
      </c>
    </row>
    <row r="12" spans="1:20" x14ac:dyDescent="0.25">
      <c r="A12" s="2"/>
      <c r="T12" s="1"/>
    </row>
    <row r="13" spans="1:20" x14ac:dyDescent="0.25">
      <c r="A13" s="87" t="s">
        <v>529</v>
      </c>
      <c r="B13" s="88"/>
      <c r="C13" s="3"/>
      <c r="H13" s="88" t="s">
        <v>530</v>
      </c>
      <c r="I13" s="88"/>
      <c r="T13" s="1"/>
    </row>
    <row r="14" spans="1:20" x14ac:dyDescent="0.25">
      <c r="A14" s="2" t="s">
        <v>526</v>
      </c>
      <c r="B14" s="6">
        <f>F10</f>
        <v>0</v>
      </c>
      <c r="C14" s="6"/>
      <c r="H14" t="s">
        <v>533</v>
      </c>
      <c r="I14" s="25"/>
      <c r="T14" s="1"/>
    </row>
    <row r="15" spans="1:20" x14ac:dyDescent="0.25">
      <c r="A15" s="2" t="s">
        <v>527</v>
      </c>
      <c r="B15" s="6">
        <f>E10</f>
        <v>0</v>
      </c>
      <c r="C15" s="6"/>
      <c r="H15" t="s">
        <v>526</v>
      </c>
      <c r="I15" s="5">
        <f>B14</f>
        <v>0</v>
      </c>
      <c r="T15" s="1"/>
    </row>
    <row r="16" spans="1:20" x14ac:dyDescent="0.25">
      <c r="A16" s="2" t="s">
        <v>172</v>
      </c>
      <c r="B16" s="6">
        <f>F11</f>
        <v>0</v>
      </c>
      <c r="C16" s="6"/>
      <c r="F16" s="3"/>
      <c r="H16" t="s">
        <v>175</v>
      </c>
      <c r="I16" s="5">
        <v>0</v>
      </c>
      <c r="T16" s="1"/>
    </row>
    <row r="17" spans="1:20" x14ac:dyDescent="0.25">
      <c r="A17" s="2" t="s">
        <v>174</v>
      </c>
      <c r="B17" s="6">
        <f>T11</f>
        <v>0</v>
      </c>
      <c r="C17" s="6"/>
      <c r="H17" t="s">
        <v>532</v>
      </c>
      <c r="I17" s="5">
        <f>I15-I16</f>
        <v>0</v>
      </c>
      <c r="T17" s="1"/>
    </row>
    <row r="18" spans="1:20" ht="15.75" thickBot="1" x14ac:dyDescent="0.3">
      <c r="A18" s="21" t="s">
        <v>528</v>
      </c>
      <c r="B18" s="22">
        <f>B16-B17</f>
        <v>0</v>
      </c>
      <c r="C18" s="22"/>
      <c r="D18" s="23"/>
      <c r="E18" s="23"/>
      <c r="F18" s="23"/>
      <c r="G18" s="23"/>
      <c r="H18" s="23" t="s">
        <v>531</v>
      </c>
      <c r="I18" s="26">
        <f>IF(I17&gt;6000,3000,I17/2)</f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1:20" ht="15.75" thickBot="1" x14ac:dyDescent="0.3"/>
    <row r="20" spans="1:20" x14ac:dyDescent="0.25">
      <c r="A20" s="7" t="s">
        <v>159</v>
      </c>
      <c r="B20" s="8" t="s">
        <v>224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</row>
    <row r="21" spans="1:20" x14ac:dyDescent="0.25">
      <c r="A21" s="2" t="s">
        <v>535</v>
      </c>
      <c r="B21" t="s">
        <v>227</v>
      </c>
      <c r="T21" s="1"/>
    </row>
    <row r="22" spans="1:20" x14ac:dyDescent="0.25">
      <c r="A22" s="2" t="s">
        <v>536</v>
      </c>
      <c r="B22" t="s">
        <v>228</v>
      </c>
      <c r="T22" s="1"/>
    </row>
    <row r="23" spans="1:20" x14ac:dyDescent="0.25">
      <c r="A23" s="79" t="s">
        <v>517</v>
      </c>
      <c r="B23" s="80"/>
      <c r="C23" s="80"/>
      <c r="D23" s="80"/>
      <c r="E23" s="80"/>
      <c r="F23" s="10"/>
      <c r="G23" s="3"/>
      <c r="H23" s="80" t="s">
        <v>521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</row>
    <row r="24" spans="1:20" x14ac:dyDescent="0.25">
      <c r="A24" s="11"/>
      <c r="B24" s="12"/>
      <c r="C24" s="12"/>
      <c r="D24" s="12"/>
      <c r="E24" s="82" t="s">
        <v>1</v>
      </c>
      <c r="F24" s="82"/>
      <c r="G24" s="3"/>
      <c r="H24" s="12"/>
      <c r="I24" s="12"/>
      <c r="J24" s="82" t="s">
        <v>522</v>
      </c>
      <c r="K24" s="82"/>
      <c r="L24" s="82"/>
      <c r="M24" s="82"/>
      <c r="N24" s="82"/>
      <c r="O24" s="82"/>
      <c r="P24" s="83" t="s">
        <v>523</v>
      </c>
      <c r="Q24" s="83"/>
      <c r="R24" s="83"/>
      <c r="S24" s="83"/>
      <c r="T24" s="84"/>
    </row>
    <row r="25" spans="1:20" x14ac:dyDescent="0.25">
      <c r="A25" s="13" t="s">
        <v>163</v>
      </c>
      <c r="B25" s="13" t="s">
        <v>0</v>
      </c>
      <c r="C25" s="13" t="s">
        <v>3</v>
      </c>
      <c r="D25" s="13" t="s">
        <v>2</v>
      </c>
      <c r="E25" s="14" t="s">
        <v>534</v>
      </c>
      <c r="F25" s="14" t="s">
        <v>171</v>
      </c>
      <c r="G25" s="4"/>
      <c r="H25" s="13" t="s">
        <v>518</v>
      </c>
      <c r="I25" s="13" t="s">
        <v>2</v>
      </c>
      <c r="J25" s="14" t="s">
        <v>165</v>
      </c>
      <c r="K25" s="14" t="s">
        <v>166</v>
      </c>
      <c r="L25" s="14" t="s">
        <v>167</v>
      </c>
      <c r="M25" s="14" t="s">
        <v>168</v>
      </c>
      <c r="N25" s="14" t="s">
        <v>161</v>
      </c>
      <c r="O25" s="14" t="s">
        <v>525</v>
      </c>
      <c r="P25" s="15" t="s">
        <v>162</v>
      </c>
      <c r="Q25" s="15" t="s">
        <v>519</v>
      </c>
      <c r="R25" s="15" t="s">
        <v>520</v>
      </c>
      <c r="S25" s="15" t="s">
        <v>164</v>
      </c>
      <c r="T25" s="15" t="s">
        <v>537</v>
      </c>
    </row>
    <row r="26" spans="1:20" x14ac:dyDescent="0.25">
      <c r="A26" t="s">
        <v>116</v>
      </c>
      <c r="B26" t="s">
        <v>106</v>
      </c>
      <c r="C26" t="s">
        <v>6</v>
      </c>
      <c r="D26" t="s">
        <v>2</v>
      </c>
      <c r="E26" s="5">
        <v>200</v>
      </c>
      <c r="F26" s="5"/>
      <c r="H26" t="s">
        <v>229</v>
      </c>
      <c r="I26" t="s">
        <v>2</v>
      </c>
      <c r="J26" s="5"/>
      <c r="K26" s="5"/>
      <c r="L26" s="5"/>
      <c r="M26" s="5"/>
      <c r="N26" s="5">
        <v>716.1</v>
      </c>
      <c r="O26" s="5"/>
      <c r="P26" s="5"/>
      <c r="Q26" s="5"/>
      <c r="R26" s="5"/>
      <c r="S26" s="5"/>
      <c r="T26" s="5"/>
    </row>
    <row r="27" spans="1:20" x14ac:dyDescent="0.25">
      <c r="A27" t="s">
        <v>119</v>
      </c>
      <c r="B27" t="s">
        <v>106</v>
      </c>
      <c r="C27" t="s">
        <v>6</v>
      </c>
      <c r="D27" t="s">
        <v>2</v>
      </c>
      <c r="E27" s="5">
        <v>100</v>
      </c>
      <c r="F27" s="5"/>
      <c r="H27" t="s">
        <v>328</v>
      </c>
      <c r="I27" t="s">
        <v>2</v>
      </c>
      <c r="J27" s="5"/>
      <c r="K27" s="5"/>
      <c r="L27" s="5"/>
      <c r="M27" s="5">
        <v>429.44</v>
      </c>
      <c r="N27" s="5"/>
      <c r="O27" s="5"/>
      <c r="P27" s="5"/>
      <c r="Q27" s="5"/>
      <c r="R27" s="5"/>
      <c r="S27" s="5"/>
      <c r="T27" s="5"/>
    </row>
    <row r="28" spans="1:20" x14ac:dyDescent="0.25">
      <c r="A28" t="s">
        <v>120</v>
      </c>
      <c r="B28" t="s">
        <v>106</v>
      </c>
      <c r="C28" t="s">
        <v>10</v>
      </c>
      <c r="D28" t="s">
        <v>2</v>
      </c>
      <c r="E28" s="5">
        <v>700</v>
      </c>
      <c r="F28" s="5"/>
      <c r="H28" t="s">
        <v>169</v>
      </c>
      <c r="I28" t="s">
        <v>2</v>
      </c>
      <c r="J28" s="5"/>
      <c r="K28" s="5"/>
      <c r="L28" s="5"/>
      <c r="M28" s="5"/>
      <c r="N28" s="5">
        <v>538.17999999999995</v>
      </c>
      <c r="O28" s="5"/>
      <c r="P28" s="5"/>
      <c r="Q28" s="5"/>
      <c r="R28" s="5"/>
      <c r="S28" s="5"/>
      <c r="T28" s="5"/>
    </row>
    <row r="29" spans="1:20" x14ac:dyDescent="0.25">
      <c r="A29" t="s">
        <v>121</v>
      </c>
      <c r="B29" t="s">
        <v>106</v>
      </c>
      <c r="C29" t="s">
        <v>6</v>
      </c>
      <c r="D29" t="s">
        <v>2</v>
      </c>
      <c r="E29" s="5">
        <v>1000</v>
      </c>
      <c r="F29" s="5"/>
      <c r="H29" t="s">
        <v>230</v>
      </c>
      <c r="I29" t="s">
        <v>2</v>
      </c>
      <c r="J29" s="5"/>
      <c r="K29" s="5"/>
      <c r="L29" s="5"/>
      <c r="M29" s="5"/>
      <c r="N29" s="5"/>
      <c r="O29" s="5"/>
      <c r="P29" s="5"/>
      <c r="Q29" s="5">
        <v>30.56</v>
      </c>
      <c r="R29" s="5"/>
      <c r="S29" s="5"/>
      <c r="T29" s="5"/>
    </row>
    <row r="30" spans="1:20" x14ac:dyDescent="0.25">
      <c r="A30" t="s">
        <v>122</v>
      </c>
      <c r="B30" t="s">
        <v>106</v>
      </c>
      <c r="C30" t="s">
        <v>6</v>
      </c>
      <c r="D30" t="s">
        <v>2</v>
      </c>
      <c r="E30" s="5">
        <v>1500</v>
      </c>
      <c r="F30" s="5"/>
      <c r="H30" t="s">
        <v>231</v>
      </c>
      <c r="I30" t="s">
        <v>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v>22.5</v>
      </c>
    </row>
    <row r="31" spans="1:20" x14ac:dyDescent="0.25">
      <c r="A31" t="s">
        <v>123</v>
      </c>
      <c r="B31" t="s">
        <v>106</v>
      </c>
      <c r="C31" t="s">
        <v>10</v>
      </c>
      <c r="D31" t="s">
        <v>2</v>
      </c>
      <c r="E31" s="5">
        <v>150</v>
      </c>
      <c r="F31" s="5"/>
      <c r="H31" t="s">
        <v>231</v>
      </c>
      <c r="I31" t="s">
        <v>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22.5</v>
      </c>
    </row>
    <row r="32" spans="1:20" x14ac:dyDescent="0.25">
      <c r="A32" t="s">
        <v>124</v>
      </c>
      <c r="B32" t="s">
        <v>106</v>
      </c>
      <c r="C32" t="s">
        <v>10</v>
      </c>
      <c r="D32" t="s">
        <v>18</v>
      </c>
      <c r="E32" s="5">
        <v>1500</v>
      </c>
      <c r="F32" s="5"/>
      <c r="H32" t="s">
        <v>232</v>
      </c>
      <c r="I32" t="s">
        <v>2</v>
      </c>
      <c r="J32" s="5"/>
      <c r="K32" s="5"/>
      <c r="L32" s="5"/>
      <c r="M32" s="5"/>
      <c r="N32" s="5"/>
      <c r="O32" s="5"/>
      <c r="P32" s="5">
        <v>346.5</v>
      </c>
      <c r="Q32" s="5"/>
      <c r="R32" s="5"/>
      <c r="S32" s="5"/>
      <c r="T32" s="5"/>
    </row>
    <row r="33" spans="1:20" x14ac:dyDescent="0.25">
      <c r="E33" s="5"/>
      <c r="F33" s="5"/>
      <c r="H33" t="s">
        <v>232</v>
      </c>
      <c r="I33" t="s">
        <v>2</v>
      </c>
      <c r="J33" s="5"/>
      <c r="K33" s="5"/>
      <c r="L33" s="5"/>
      <c r="M33" s="5"/>
      <c r="N33" s="5"/>
      <c r="O33" s="5"/>
      <c r="P33" s="5"/>
      <c r="Q33" s="5"/>
      <c r="R33" s="5">
        <v>50.39</v>
      </c>
      <c r="S33" s="5"/>
      <c r="T33" s="5"/>
    </row>
    <row r="34" spans="1:20" x14ac:dyDescent="0.25">
      <c r="E34" s="5"/>
      <c r="F34" s="5"/>
      <c r="H34" t="s">
        <v>251</v>
      </c>
      <c r="I34" t="s">
        <v>2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37.799999999999997</v>
      </c>
    </row>
    <row r="35" spans="1:20" x14ac:dyDescent="0.25">
      <c r="E35" s="5"/>
      <c r="F35" s="5"/>
      <c r="H35" t="s">
        <v>233</v>
      </c>
      <c r="I35" t="s">
        <v>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v>272.05</v>
      </c>
    </row>
    <row r="36" spans="1:20" x14ac:dyDescent="0.25">
      <c r="E36" s="5"/>
      <c r="F36" s="5"/>
      <c r="H36" t="s">
        <v>124</v>
      </c>
      <c r="I36" t="s">
        <v>18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1500</v>
      </c>
    </row>
    <row r="37" spans="1:20" x14ac:dyDescent="0.25">
      <c r="A37" s="77" t="s">
        <v>524</v>
      </c>
      <c r="B37" s="78"/>
      <c r="C37" s="78"/>
      <c r="D37" s="78"/>
      <c r="E37" s="16">
        <f>SUM(E26:E32)</f>
        <v>5150</v>
      </c>
      <c r="F37" s="16">
        <f>SUM(F26:F32)</f>
        <v>0</v>
      </c>
      <c r="H37" s="78" t="s">
        <v>524</v>
      </c>
      <c r="I37" s="78"/>
      <c r="J37" s="16">
        <f t="shared" ref="J37:T37" si="1">SUM(J26:J36)</f>
        <v>0</v>
      </c>
      <c r="K37" s="16">
        <f t="shared" si="1"/>
        <v>0</v>
      </c>
      <c r="L37" s="16">
        <f t="shared" si="1"/>
        <v>0</v>
      </c>
      <c r="M37" s="16">
        <f t="shared" si="1"/>
        <v>429.44</v>
      </c>
      <c r="N37" s="16">
        <f t="shared" si="1"/>
        <v>1254.28</v>
      </c>
      <c r="O37" s="16">
        <f t="shared" si="1"/>
        <v>0</v>
      </c>
      <c r="P37" s="17">
        <f t="shared" si="1"/>
        <v>346.5</v>
      </c>
      <c r="Q37" s="17">
        <f t="shared" si="1"/>
        <v>30.56</v>
      </c>
      <c r="R37" s="17">
        <f t="shared" si="1"/>
        <v>50.39</v>
      </c>
      <c r="S37" s="17">
        <f t="shared" si="1"/>
        <v>0</v>
      </c>
      <c r="T37" s="18">
        <f t="shared" si="1"/>
        <v>1854.85</v>
      </c>
    </row>
    <row r="38" spans="1:20" x14ac:dyDescent="0.25">
      <c r="A38" s="85" t="s">
        <v>172</v>
      </c>
      <c r="B38" s="86"/>
      <c r="C38" s="86"/>
      <c r="D38" s="86"/>
      <c r="E38" s="86"/>
      <c r="F38" s="19">
        <f>SUM(E37:F37)</f>
        <v>5150</v>
      </c>
      <c r="H38" s="86" t="s">
        <v>174</v>
      </c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20">
        <f>SUM(J37:T37)</f>
        <v>3966.02</v>
      </c>
    </row>
    <row r="39" spans="1:20" x14ac:dyDescent="0.25">
      <c r="A39" s="2"/>
      <c r="T39" s="1"/>
    </row>
    <row r="40" spans="1:20" x14ac:dyDescent="0.25">
      <c r="A40" s="87" t="s">
        <v>529</v>
      </c>
      <c r="B40" s="88"/>
      <c r="C40" s="3"/>
      <c r="H40" s="88" t="s">
        <v>530</v>
      </c>
      <c r="I40" s="88"/>
      <c r="T40" s="1"/>
    </row>
    <row r="41" spans="1:20" x14ac:dyDescent="0.25">
      <c r="A41" s="2" t="s">
        <v>526</v>
      </c>
      <c r="B41" s="6">
        <f>F37</f>
        <v>0</v>
      </c>
      <c r="C41" s="6"/>
      <c r="H41" t="s">
        <v>533</v>
      </c>
      <c r="I41" s="25" t="s">
        <v>549</v>
      </c>
      <c r="T41" s="1"/>
    </row>
    <row r="42" spans="1:20" x14ac:dyDescent="0.25">
      <c r="A42" s="2" t="s">
        <v>527</v>
      </c>
      <c r="B42" s="6">
        <f>E37</f>
        <v>5150</v>
      </c>
      <c r="C42" s="6"/>
      <c r="H42" t="s">
        <v>526</v>
      </c>
      <c r="I42" s="5">
        <f>B41</f>
        <v>0</v>
      </c>
      <c r="T42" s="1"/>
    </row>
    <row r="43" spans="1:20" x14ac:dyDescent="0.25">
      <c r="A43" s="2" t="s">
        <v>172</v>
      </c>
      <c r="B43" s="6">
        <f>F38</f>
        <v>5150</v>
      </c>
      <c r="C43" s="6"/>
      <c r="F43" s="3"/>
      <c r="H43" t="s">
        <v>175</v>
      </c>
      <c r="I43" s="5">
        <v>0</v>
      </c>
      <c r="T43" s="1"/>
    </row>
    <row r="44" spans="1:20" x14ac:dyDescent="0.25">
      <c r="A44" s="2" t="s">
        <v>174</v>
      </c>
      <c r="B44" s="6">
        <f>T38</f>
        <v>3966.02</v>
      </c>
      <c r="C44" s="6"/>
      <c r="H44" t="s">
        <v>532</v>
      </c>
      <c r="I44" s="5">
        <f>I42-I43</f>
        <v>0</v>
      </c>
      <c r="T44" s="1"/>
    </row>
    <row r="45" spans="1:20" ht="15.75" thickBot="1" x14ac:dyDescent="0.3">
      <c r="A45" s="21" t="s">
        <v>528</v>
      </c>
      <c r="B45" s="22">
        <f>B43-B44</f>
        <v>1183.98</v>
      </c>
      <c r="C45" s="54" t="s">
        <v>558</v>
      </c>
      <c r="D45" s="23"/>
      <c r="E45" s="23"/>
      <c r="F45" s="23"/>
      <c r="G45" s="23"/>
      <c r="H45" s="23" t="s">
        <v>531</v>
      </c>
      <c r="I45" s="26">
        <f>IF(I44&gt;6000,3000,I44/2)</f>
        <v>0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</row>
    <row r="46" spans="1:20" ht="15.75" thickBot="1" x14ac:dyDescent="0.3"/>
    <row r="47" spans="1:20" x14ac:dyDescent="0.25">
      <c r="A47" s="7" t="s">
        <v>159</v>
      </c>
      <c r="B47" s="8" t="s">
        <v>224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9"/>
    </row>
    <row r="48" spans="1:20" x14ac:dyDescent="0.25">
      <c r="A48" s="2" t="s">
        <v>535</v>
      </c>
      <c r="B48" t="s">
        <v>234</v>
      </c>
      <c r="T48" s="1"/>
    </row>
    <row r="49" spans="1:20" x14ac:dyDescent="0.25">
      <c r="A49" s="2" t="s">
        <v>536</v>
      </c>
      <c r="B49" t="s">
        <v>235</v>
      </c>
      <c r="T49" s="1"/>
    </row>
    <row r="50" spans="1:20" x14ac:dyDescent="0.25">
      <c r="A50" s="79" t="s">
        <v>517</v>
      </c>
      <c r="B50" s="80"/>
      <c r="C50" s="80"/>
      <c r="D50" s="80"/>
      <c r="E50" s="80"/>
      <c r="F50" s="10"/>
      <c r="G50" s="3"/>
      <c r="H50" s="80" t="s">
        <v>521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1"/>
    </row>
    <row r="51" spans="1:20" x14ac:dyDescent="0.25">
      <c r="A51" s="11"/>
      <c r="B51" s="12"/>
      <c r="C51" s="12"/>
      <c r="D51" s="12"/>
      <c r="E51" s="82" t="s">
        <v>1</v>
      </c>
      <c r="F51" s="82"/>
      <c r="G51" s="3"/>
      <c r="H51" s="12"/>
      <c r="I51" s="12"/>
      <c r="J51" s="82" t="s">
        <v>522</v>
      </c>
      <c r="K51" s="82"/>
      <c r="L51" s="82"/>
      <c r="M51" s="82"/>
      <c r="N51" s="82"/>
      <c r="O51" s="82"/>
      <c r="P51" s="83" t="s">
        <v>523</v>
      </c>
      <c r="Q51" s="83"/>
      <c r="R51" s="83"/>
      <c r="S51" s="83"/>
      <c r="T51" s="84"/>
    </row>
    <row r="52" spans="1:20" x14ac:dyDescent="0.25">
      <c r="A52" s="13" t="s">
        <v>163</v>
      </c>
      <c r="B52" s="13" t="s">
        <v>0</v>
      </c>
      <c r="C52" s="13" t="s">
        <v>3</v>
      </c>
      <c r="D52" s="13" t="s">
        <v>2</v>
      </c>
      <c r="E52" s="14" t="s">
        <v>534</v>
      </c>
      <c r="F52" s="14" t="s">
        <v>171</v>
      </c>
      <c r="G52" s="4"/>
      <c r="H52" s="13" t="s">
        <v>518</v>
      </c>
      <c r="I52" s="13" t="s">
        <v>2</v>
      </c>
      <c r="J52" s="14" t="s">
        <v>165</v>
      </c>
      <c r="K52" s="14" t="s">
        <v>166</v>
      </c>
      <c r="L52" s="14" t="s">
        <v>167</v>
      </c>
      <c r="M52" s="14" t="s">
        <v>168</v>
      </c>
      <c r="N52" s="14" t="s">
        <v>161</v>
      </c>
      <c r="O52" s="14" t="s">
        <v>525</v>
      </c>
      <c r="P52" s="15" t="s">
        <v>162</v>
      </c>
      <c r="Q52" s="15" t="s">
        <v>519</v>
      </c>
      <c r="R52" s="15" t="s">
        <v>520</v>
      </c>
      <c r="S52" s="15" t="s">
        <v>164</v>
      </c>
      <c r="T52" s="15" t="s">
        <v>537</v>
      </c>
    </row>
    <row r="53" spans="1:20" x14ac:dyDescent="0.25">
      <c r="A53" t="s">
        <v>113</v>
      </c>
      <c r="B53" t="s">
        <v>106</v>
      </c>
      <c r="C53" t="s">
        <v>6</v>
      </c>
      <c r="D53" t="s">
        <v>2</v>
      </c>
      <c r="E53" s="5">
        <v>500</v>
      </c>
      <c r="F53" s="5"/>
      <c r="H53" t="s">
        <v>180</v>
      </c>
      <c r="I53" t="s">
        <v>2</v>
      </c>
      <c r="J53" s="5"/>
      <c r="K53" s="5"/>
      <c r="L53" s="5"/>
      <c r="M53" s="5">
        <v>420</v>
      </c>
      <c r="N53" s="5"/>
      <c r="O53" s="5"/>
      <c r="P53" s="5"/>
      <c r="Q53" s="5"/>
      <c r="R53" s="5"/>
      <c r="S53" s="5"/>
      <c r="T53" s="5"/>
    </row>
    <row r="54" spans="1:20" x14ac:dyDescent="0.25">
      <c r="A54" t="s">
        <v>116</v>
      </c>
      <c r="B54" t="s">
        <v>106</v>
      </c>
      <c r="C54" t="s">
        <v>6</v>
      </c>
      <c r="D54" t="s">
        <v>2</v>
      </c>
      <c r="E54" s="5">
        <v>200</v>
      </c>
      <c r="F54" s="5"/>
      <c r="H54" t="s">
        <v>170</v>
      </c>
      <c r="I54" t="s">
        <v>2</v>
      </c>
      <c r="J54" s="5"/>
      <c r="K54" s="5"/>
      <c r="L54" s="5"/>
      <c r="M54" s="5"/>
      <c r="N54" s="5"/>
      <c r="O54" s="5">
        <v>94.25</v>
      </c>
      <c r="P54" s="5"/>
      <c r="Q54" s="5"/>
      <c r="R54" s="5"/>
      <c r="S54" s="5"/>
      <c r="T54" s="5"/>
    </row>
    <row r="55" spans="1:20" x14ac:dyDescent="0.25">
      <c r="A55" t="s">
        <v>105</v>
      </c>
      <c r="B55" t="s">
        <v>106</v>
      </c>
      <c r="C55" t="s">
        <v>6</v>
      </c>
      <c r="D55" t="s">
        <v>2</v>
      </c>
      <c r="E55" s="5">
        <v>500</v>
      </c>
      <c r="F55" s="5"/>
      <c r="H55" t="s">
        <v>170</v>
      </c>
      <c r="I55" t="s">
        <v>2</v>
      </c>
      <c r="J55" s="5"/>
      <c r="K55" s="5"/>
      <c r="L55" s="5"/>
      <c r="M55" s="5"/>
      <c r="N55" s="5"/>
      <c r="O55" s="5">
        <v>100.05</v>
      </c>
      <c r="P55" s="5"/>
      <c r="Q55" s="5"/>
      <c r="R55" s="5"/>
      <c r="S55" s="5"/>
      <c r="T55" s="5"/>
    </row>
    <row r="56" spans="1:20" x14ac:dyDescent="0.25">
      <c r="A56" t="s">
        <v>117</v>
      </c>
      <c r="B56" t="s">
        <v>5</v>
      </c>
      <c r="C56" t="s">
        <v>6</v>
      </c>
      <c r="D56" t="s">
        <v>2</v>
      </c>
      <c r="E56" s="5">
        <v>250</v>
      </c>
      <c r="F56" s="5"/>
      <c r="H56" t="s">
        <v>170</v>
      </c>
      <c r="I56" t="s">
        <v>2</v>
      </c>
      <c r="J56" s="5"/>
      <c r="K56" s="5"/>
      <c r="L56" s="5"/>
      <c r="M56" s="5"/>
      <c r="N56" s="5"/>
      <c r="O56" s="5">
        <v>94.25</v>
      </c>
      <c r="P56" s="5"/>
      <c r="Q56" s="5"/>
      <c r="R56" s="5"/>
      <c r="S56" s="5"/>
      <c r="T56" s="5"/>
    </row>
    <row r="57" spans="1:20" x14ac:dyDescent="0.25">
      <c r="A57" t="s">
        <v>15</v>
      </c>
      <c r="B57" t="s">
        <v>5</v>
      </c>
      <c r="C57" t="s">
        <v>16</v>
      </c>
      <c r="D57" t="s">
        <v>2</v>
      </c>
      <c r="E57" s="5">
        <v>1000</v>
      </c>
      <c r="F57" s="5"/>
      <c r="H57" t="s">
        <v>170</v>
      </c>
      <c r="I57" t="s">
        <v>2</v>
      </c>
      <c r="J57" s="5"/>
      <c r="K57" s="5"/>
      <c r="L57" s="5"/>
      <c r="M57" s="5"/>
      <c r="N57" s="5"/>
      <c r="O57" s="5">
        <v>94.25</v>
      </c>
      <c r="P57" s="5"/>
      <c r="Q57" s="5"/>
      <c r="R57" s="5"/>
      <c r="S57" s="5"/>
      <c r="T57" s="5"/>
    </row>
    <row r="58" spans="1:20" x14ac:dyDescent="0.25">
      <c r="A58" t="s">
        <v>118</v>
      </c>
      <c r="B58" t="s">
        <v>106</v>
      </c>
      <c r="C58" t="s">
        <v>10</v>
      </c>
      <c r="D58" t="s">
        <v>18</v>
      </c>
      <c r="E58" s="5">
        <v>6000</v>
      </c>
      <c r="F58" s="5"/>
      <c r="H58" t="s">
        <v>170</v>
      </c>
      <c r="I58" t="s">
        <v>2</v>
      </c>
      <c r="J58" s="5"/>
      <c r="K58" s="5"/>
      <c r="L58" s="5"/>
      <c r="M58" s="5"/>
      <c r="N58" s="5"/>
      <c r="O58" s="5">
        <v>88.7</v>
      </c>
      <c r="P58" s="5"/>
      <c r="Q58" s="5"/>
      <c r="R58" s="5"/>
      <c r="S58" s="5"/>
      <c r="T58" s="5"/>
    </row>
    <row r="59" spans="1:20" x14ac:dyDescent="0.25">
      <c r="A59" t="s">
        <v>114</v>
      </c>
      <c r="B59" t="s">
        <v>106</v>
      </c>
      <c r="C59" t="s">
        <v>37</v>
      </c>
      <c r="D59" t="s">
        <v>2</v>
      </c>
      <c r="E59" s="5"/>
      <c r="F59" s="5">
        <v>9143.9500000000007</v>
      </c>
      <c r="H59" t="s">
        <v>180</v>
      </c>
      <c r="I59" t="s">
        <v>2</v>
      </c>
      <c r="J59" s="5"/>
      <c r="K59" s="5"/>
      <c r="L59" s="5"/>
      <c r="M59" s="5">
        <v>1352.4</v>
      </c>
      <c r="N59" s="5"/>
      <c r="O59" s="5"/>
      <c r="P59" s="5"/>
      <c r="Q59" s="5"/>
      <c r="R59" s="5"/>
      <c r="S59" s="5"/>
      <c r="T59" s="5"/>
    </row>
    <row r="60" spans="1:20" x14ac:dyDescent="0.25">
      <c r="E60" s="5"/>
      <c r="F60" s="5"/>
      <c r="H60" t="s">
        <v>180</v>
      </c>
      <c r="I60" t="s">
        <v>2</v>
      </c>
      <c r="J60" s="5"/>
      <c r="K60" s="5"/>
      <c r="L60" s="5"/>
      <c r="M60" s="5">
        <v>420</v>
      </c>
      <c r="N60" s="5"/>
      <c r="O60" s="5"/>
      <c r="P60" s="5"/>
      <c r="Q60" s="5"/>
      <c r="R60" s="5"/>
      <c r="S60" s="5"/>
      <c r="T60" s="5"/>
    </row>
    <row r="61" spans="1:20" x14ac:dyDescent="0.25">
      <c r="E61" s="5"/>
      <c r="F61" s="5"/>
      <c r="H61" t="s">
        <v>180</v>
      </c>
      <c r="I61" t="s">
        <v>2</v>
      </c>
      <c r="J61" s="5"/>
      <c r="K61" s="5"/>
      <c r="L61" s="5"/>
      <c r="M61" s="5">
        <v>472.5</v>
      </c>
      <c r="N61" s="5"/>
      <c r="O61" s="5"/>
      <c r="P61" s="5"/>
      <c r="Q61" s="5"/>
      <c r="R61" s="5"/>
      <c r="S61" s="5"/>
      <c r="T61" s="5"/>
    </row>
    <row r="62" spans="1:20" x14ac:dyDescent="0.25">
      <c r="E62" s="5"/>
      <c r="F62" s="5"/>
      <c r="H62" t="s">
        <v>180</v>
      </c>
      <c r="I62" t="s">
        <v>2</v>
      </c>
      <c r="J62" s="5"/>
      <c r="K62" s="5"/>
      <c r="L62" s="5"/>
      <c r="M62" s="5">
        <v>932.4</v>
      </c>
      <c r="N62" s="5"/>
      <c r="O62" s="5"/>
      <c r="P62" s="5"/>
      <c r="Q62" s="5"/>
      <c r="R62" s="5"/>
      <c r="S62" s="5"/>
      <c r="T62" s="5"/>
    </row>
    <row r="63" spans="1:20" x14ac:dyDescent="0.25">
      <c r="E63" s="5"/>
      <c r="F63" s="5"/>
      <c r="H63" t="s">
        <v>252</v>
      </c>
      <c r="I63" t="s">
        <v>2</v>
      </c>
      <c r="J63" s="5"/>
      <c r="K63" s="5"/>
      <c r="L63" s="5"/>
      <c r="M63" s="5"/>
      <c r="N63" s="5">
        <v>210.89</v>
      </c>
      <c r="O63" s="5"/>
      <c r="P63" s="5"/>
      <c r="Q63" s="5"/>
      <c r="R63" s="5"/>
      <c r="S63" s="5"/>
      <c r="T63" s="5"/>
    </row>
    <row r="64" spans="1:20" x14ac:dyDescent="0.25">
      <c r="E64" s="5"/>
      <c r="F64" s="5"/>
      <c r="H64" t="s">
        <v>236</v>
      </c>
      <c r="I64" t="s">
        <v>2</v>
      </c>
      <c r="J64" s="5"/>
      <c r="K64" s="5"/>
      <c r="L64" s="5"/>
      <c r="M64" s="5"/>
      <c r="N64" s="5"/>
      <c r="O64" s="5"/>
      <c r="P64" s="5"/>
      <c r="Q64" s="5"/>
      <c r="R64" s="5">
        <v>848.39</v>
      </c>
      <c r="S64" s="5"/>
      <c r="T64" s="5"/>
    </row>
    <row r="65" spans="5:20" x14ac:dyDescent="0.25">
      <c r="E65" s="5"/>
      <c r="F65" s="5"/>
      <c r="H65" t="s">
        <v>237</v>
      </c>
      <c r="I65" t="s">
        <v>2</v>
      </c>
      <c r="J65" s="5"/>
      <c r="K65" s="5"/>
      <c r="L65" s="5"/>
      <c r="M65" s="5"/>
      <c r="N65" s="5"/>
      <c r="O65" s="5"/>
      <c r="P65" s="5"/>
      <c r="Q65" s="5">
        <v>53.42</v>
      </c>
      <c r="R65" s="5"/>
      <c r="S65" s="5"/>
      <c r="T65" s="5"/>
    </row>
    <row r="66" spans="5:20" x14ac:dyDescent="0.25">
      <c r="E66" s="5"/>
      <c r="F66" s="5"/>
      <c r="H66" t="s">
        <v>232</v>
      </c>
      <c r="I66" t="s">
        <v>2</v>
      </c>
      <c r="J66" s="5"/>
      <c r="K66" s="5"/>
      <c r="L66" s="5"/>
      <c r="M66" s="5"/>
      <c r="N66" s="5"/>
      <c r="O66" s="5"/>
      <c r="P66" s="5"/>
      <c r="Q66" s="5"/>
      <c r="R66" s="5">
        <v>20.99</v>
      </c>
      <c r="S66" s="5"/>
      <c r="T66" s="5"/>
    </row>
    <row r="67" spans="5:20" x14ac:dyDescent="0.25">
      <c r="E67" s="5"/>
      <c r="F67" s="5"/>
      <c r="H67" t="s">
        <v>238</v>
      </c>
      <c r="I67" t="s">
        <v>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v>98.7</v>
      </c>
    </row>
    <row r="68" spans="5:20" x14ac:dyDescent="0.25">
      <c r="E68" s="5"/>
      <c r="F68" s="5"/>
      <c r="H68" t="s">
        <v>231</v>
      </c>
      <c r="I68" t="s">
        <v>2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>
        <v>209.14</v>
      </c>
    </row>
    <row r="69" spans="5:20" x14ac:dyDescent="0.25">
      <c r="E69" s="5"/>
      <c r="F69" s="5"/>
      <c r="H69" t="s">
        <v>195</v>
      </c>
      <c r="I69" t="s">
        <v>2</v>
      </c>
      <c r="J69" s="5"/>
      <c r="K69" s="5"/>
      <c r="L69" s="5"/>
      <c r="M69" s="5"/>
      <c r="N69" s="5"/>
      <c r="O69" s="5"/>
      <c r="P69" s="5">
        <v>274.68</v>
      </c>
      <c r="Q69" s="5"/>
      <c r="R69" s="5"/>
      <c r="S69" s="5"/>
      <c r="T69" s="5"/>
    </row>
    <row r="70" spans="5:20" x14ac:dyDescent="0.25">
      <c r="E70" s="5"/>
      <c r="F70" s="5"/>
      <c r="H70" t="s">
        <v>195</v>
      </c>
      <c r="I70" t="s">
        <v>2</v>
      </c>
      <c r="J70" s="5"/>
      <c r="K70" s="5"/>
      <c r="L70" s="5"/>
      <c r="M70" s="5"/>
      <c r="N70" s="5"/>
      <c r="O70" s="5"/>
      <c r="P70" s="5">
        <v>376.5</v>
      </c>
      <c r="Q70" s="5"/>
      <c r="R70" s="5"/>
      <c r="S70" s="5"/>
      <c r="T70" s="5"/>
    </row>
    <row r="71" spans="5:20" x14ac:dyDescent="0.25">
      <c r="E71" s="5"/>
      <c r="F71" s="5"/>
      <c r="H71" t="s">
        <v>237</v>
      </c>
      <c r="I71" t="s">
        <v>2</v>
      </c>
      <c r="J71" s="5"/>
      <c r="K71" s="5"/>
      <c r="L71" s="5"/>
      <c r="M71" s="5"/>
      <c r="N71" s="5"/>
      <c r="O71" s="5"/>
      <c r="P71" s="5"/>
      <c r="Q71" s="5">
        <v>53.42</v>
      </c>
      <c r="R71" s="5"/>
      <c r="S71" s="5"/>
      <c r="T71" s="5"/>
    </row>
    <row r="72" spans="5:20" x14ac:dyDescent="0.25">
      <c r="E72" s="5"/>
      <c r="F72" s="5"/>
      <c r="H72" t="s">
        <v>237</v>
      </c>
      <c r="I72" t="s">
        <v>2</v>
      </c>
      <c r="J72" s="5"/>
      <c r="K72" s="5"/>
      <c r="L72" s="5"/>
      <c r="M72" s="5"/>
      <c r="N72" s="5"/>
      <c r="O72" s="5"/>
      <c r="P72" s="5"/>
      <c r="Q72" s="5">
        <v>90.17</v>
      </c>
      <c r="R72" s="5"/>
      <c r="S72" s="5"/>
      <c r="T72" s="5"/>
    </row>
    <row r="73" spans="5:20" x14ac:dyDescent="0.25">
      <c r="E73" s="5"/>
      <c r="F73" s="5"/>
      <c r="H73" t="s">
        <v>236</v>
      </c>
      <c r="I73" t="s">
        <v>2</v>
      </c>
      <c r="J73" s="5"/>
      <c r="K73" s="5"/>
      <c r="L73" s="5"/>
      <c r="M73" s="5"/>
      <c r="N73" s="5"/>
      <c r="O73" s="5"/>
      <c r="P73" s="5"/>
      <c r="Q73" s="5"/>
      <c r="R73" s="5">
        <v>251.98</v>
      </c>
      <c r="S73" s="5"/>
      <c r="T73" s="5"/>
    </row>
    <row r="74" spans="5:20" x14ac:dyDescent="0.25">
      <c r="E74" s="5"/>
      <c r="F74" s="5"/>
      <c r="H74" t="s">
        <v>230</v>
      </c>
      <c r="I74" t="s">
        <v>2</v>
      </c>
      <c r="J74" s="5"/>
      <c r="K74" s="5"/>
      <c r="L74" s="5"/>
      <c r="M74" s="5"/>
      <c r="N74" s="5"/>
      <c r="O74" s="5"/>
      <c r="P74" s="5"/>
      <c r="Q74" s="5">
        <v>30.56</v>
      </c>
      <c r="R74" s="5"/>
      <c r="S74" s="5"/>
      <c r="T74" s="5"/>
    </row>
    <row r="75" spans="5:20" x14ac:dyDescent="0.25">
      <c r="E75" s="5"/>
      <c r="F75" s="5"/>
      <c r="H75" t="s">
        <v>232</v>
      </c>
      <c r="I75" t="s">
        <v>2</v>
      </c>
      <c r="J75" s="5"/>
      <c r="K75" s="5"/>
      <c r="L75" s="5"/>
      <c r="M75" s="5"/>
      <c r="N75" s="5"/>
      <c r="O75" s="5"/>
      <c r="P75" s="5"/>
      <c r="Q75" s="5"/>
      <c r="R75" s="5">
        <v>94.49</v>
      </c>
      <c r="S75" s="5"/>
      <c r="T75" s="5"/>
    </row>
    <row r="76" spans="5:20" x14ac:dyDescent="0.25">
      <c r="E76" s="5"/>
      <c r="F76" s="5"/>
      <c r="H76" t="s">
        <v>232</v>
      </c>
      <c r="I76" t="s">
        <v>2</v>
      </c>
      <c r="J76" s="5"/>
      <c r="K76" s="5"/>
      <c r="L76" s="5"/>
      <c r="M76" s="5"/>
      <c r="N76" s="5"/>
      <c r="O76" s="5"/>
      <c r="P76" s="5"/>
      <c r="Q76" s="5"/>
      <c r="R76" s="5">
        <v>94.49</v>
      </c>
      <c r="S76" s="5"/>
      <c r="T76" s="5"/>
    </row>
    <row r="77" spans="5:20" x14ac:dyDescent="0.25">
      <c r="E77" s="5"/>
      <c r="F77" s="5"/>
      <c r="H77" t="s">
        <v>232</v>
      </c>
      <c r="I77" t="s">
        <v>2</v>
      </c>
      <c r="J77" s="5"/>
      <c r="K77" s="5"/>
      <c r="L77" s="5"/>
      <c r="M77" s="5"/>
      <c r="N77" s="5"/>
      <c r="O77" s="5"/>
      <c r="P77" s="5"/>
      <c r="Q77" s="5"/>
      <c r="R77" s="5">
        <v>94.49</v>
      </c>
      <c r="S77" s="5"/>
      <c r="T77" s="5"/>
    </row>
    <row r="78" spans="5:20" x14ac:dyDescent="0.25">
      <c r="E78" s="5"/>
      <c r="F78" s="5"/>
      <c r="H78" t="s">
        <v>239</v>
      </c>
      <c r="I78" t="s">
        <v>2</v>
      </c>
      <c r="J78" s="5"/>
      <c r="K78" s="5"/>
      <c r="L78" s="5"/>
      <c r="M78" s="5"/>
      <c r="N78" s="5"/>
      <c r="O78" s="5"/>
      <c r="P78" s="5"/>
      <c r="Q78" s="5"/>
      <c r="R78" s="5">
        <v>427.79</v>
      </c>
      <c r="S78" s="5"/>
      <c r="T78" s="5"/>
    </row>
    <row r="79" spans="5:20" x14ac:dyDescent="0.25">
      <c r="E79" s="5"/>
      <c r="F79" s="5"/>
      <c r="H79" t="s">
        <v>233</v>
      </c>
      <c r="I79" t="s">
        <v>2</v>
      </c>
      <c r="J79" s="5"/>
      <c r="K79" s="5"/>
      <c r="L79" s="5"/>
      <c r="M79" s="5"/>
      <c r="N79" s="5"/>
      <c r="O79" s="5"/>
      <c r="P79" s="5"/>
      <c r="Q79" s="5"/>
      <c r="R79" s="5">
        <v>19.170000000000002</v>
      </c>
      <c r="S79" s="5"/>
      <c r="T79" s="5"/>
    </row>
    <row r="80" spans="5:20" x14ac:dyDescent="0.25">
      <c r="E80" s="5"/>
      <c r="F80" s="5"/>
      <c r="H80" t="s">
        <v>240</v>
      </c>
      <c r="I80" t="s">
        <v>2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>
        <v>200</v>
      </c>
    </row>
    <row r="81" spans="5:20" x14ac:dyDescent="0.25">
      <c r="E81" s="5"/>
      <c r="F81" s="5"/>
      <c r="H81" t="s">
        <v>241</v>
      </c>
      <c r="I81" t="s">
        <v>2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>
        <v>1375</v>
      </c>
    </row>
    <row r="82" spans="5:20" x14ac:dyDescent="0.25">
      <c r="E82" s="5"/>
      <c r="F82" s="5"/>
      <c r="H82" t="s">
        <v>242</v>
      </c>
      <c r="I82" t="s">
        <v>2</v>
      </c>
      <c r="J82" s="5"/>
      <c r="K82" s="5"/>
      <c r="L82" s="5"/>
      <c r="M82" s="5"/>
      <c r="N82" s="5"/>
      <c r="O82" s="5"/>
      <c r="P82" s="5"/>
      <c r="Q82" s="5"/>
      <c r="R82" s="5">
        <v>58.85</v>
      </c>
      <c r="S82" s="5"/>
      <c r="T82" s="5"/>
    </row>
    <row r="83" spans="5:20" x14ac:dyDescent="0.25">
      <c r="E83" s="5"/>
      <c r="F83" s="5"/>
      <c r="H83" t="s">
        <v>243</v>
      </c>
      <c r="I83" t="s">
        <v>2</v>
      </c>
      <c r="J83" s="5"/>
      <c r="K83" s="5"/>
      <c r="L83" s="5"/>
      <c r="M83" s="5"/>
      <c r="N83" s="5"/>
      <c r="O83" s="5"/>
      <c r="P83" s="5"/>
      <c r="Q83" s="5">
        <v>171.44</v>
      </c>
      <c r="R83" s="5"/>
      <c r="S83" s="5"/>
      <c r="T83" s="5"/>
    </row>
    <row r="84" spans="5:20" x14ac:dyDescent="0.25">
      <c r="E84" s="5"/>
      <c r="F84" s="5"/>
      <c r="H84" t="s">
        <v>244</v>
      </c>
      <c r="I84" t="s">
        <v>2</v>
      </c>
      <c r="J84" s="5"/>
      <c r="K84" s="5"/>
      <c r="L84" s="5"/>
      <c r="M84" s="5"/>
      <c r="N84" s="5"/>
      <c r="O84" s="5"/>
      <c r="P84" s="5">
        <v>200</v>
      </c>
      <c r="Q84" s="5"/>
      <c r="R84" s="5"/>
      <c r="S84" s="5"/>
      <c r="T84" s="5"/>
    </row>
    <row r="85" spans="5:20" x14ac:dyDescent="0.25">
      <c r="E85" s="5"/>
      <c r="F85" s="5"/>
      <c r="H85" t="s">
        <v>245</v>
      </c>
      <c r="I85" t="s">
        <v>2</v>
      </c>
      <c r="J85" s="5"/>
      <c r="K85" s="5"/>
      <c r="L85" s="5"/>
      <c r="M85" s="5"/>
      <c r="N85" s="5"/>
      <c r="O85" s="5"/>
      <c r="P85" s="5">
        <v>200</v>
      </c>
      <c r="Q85" s="5"/>
      <c r="R85" s="5"/>
      <c r="S85" s="5"/>
      <c r="T85" s="5"/>
    </row>
    <row r="86" spans="5:20" x14ac:dyDescent="0.25">
      <c r="E86" s="5"/>
      <c r="F86" s="5"/>
      <c r="H86" t="s">
        <v>246</v>
      </c>
      <c r="I86" t="s">
        <v>2</v>
      </c>
      <c r="J86" s="5"/>
      <c r="K86" s="5"/>
      <c r="L86" s="5"/>
      <c r="M86" s="5"/>
      <c r="N86" s="5"/>
      <c r="O86" s="5"/>
      <c r="P86" s="5">
        <v>400</v>
      </c>
      <c r="Q86" s="5"/>
      <c r="R86" s="5"/>
      <c r="S86" s="5"/>
      <c r="T86" s="5"/>
    </row>
    <row r="87" spans="5:20" x14ac:dyDescent="0.25">
      <c r="E87" s="5"/>
      <c r="F87" s="5"/>
      <c r="H87" t="s">
        <v>247</v>
      </c>
      <c r="I87" t="s">
        <v>2</v>
      </c>
      <c r="J87" s="5"/>
      <c r="K87" s="5"/>
      <c r="L87" s="5"/>
      <c r="M87" s="5"/>
      <c r="N87" s="5"/>
      <c r="O87" s="5"/>
      <c r="P87" s="5">
        <v>250</v>
      </c>
      <c r="Q87" s="5"/>
      <c r="R87" s="5"/>
      <c r="S87" s="5"/>
      <c r="T87" s="5"/>
    </row>
    <row r="88" spans="5:20" x14ac:dyDescent="0.25">
      <c r="E88" s="5"/>
      <c r="F88" s="5"/>
      <c r="H88" t="s">
        <v>248</v>
      </c>
      <c r="I88" t="s">
        <v>2</v>
      </c>
      <c r="J88" s="5"/>
      <c r="K88" s="5"/>
      <c r="L88" s="5"/>
      <c r="M88" s="5"/>
      <c r="N88" s="5"/>
      <c r="O88" s="5"/>
      <c r="P88" s="5">
        <v>160</v>
      </c>
      <c r="Q88" s="5"/>
      <c r="R88" s="5"/>
      <c r="S88" s="5"/>
      <c r="T88" s="5"/>
    </row>
    <row r="89" spans="5:20" x14ac:dyDescent="0.25">
      <c r="E89" s="5"/>
      <c r="F89" s="5"/>
      <c r="H89" t="s">
        <v>249</v>
      </c>
      <c r="I89" t="s">
        <v>2</v>
      </c>
      <c r="J89" s="5"/>
      <c r="K89" s="5"/>
      <c r="L89" s="5"/>
      <c r="M89" s="5"/>
      <c r="N89" s="5"/>
      <c r="O89" s="5"/>
      <c r="P89" s="5">
        <v>450</v>
      </c>
      <c r="Q89" s="5"/>
      <c r="R89" s="5"/>
      <c r="S89" s="5"/>
      <c r="T89" s="5"/>
    </row>
    <row r="90" spans="5:20" x14ac:dyDescent="0.25">
      <c r="E90" s="5"/>
      <c r="F90" s="5"/>
      <c r="H90" t="s">
        <v>233</v>
      </c>
      <c r="I90" t="s">
        <v>2</v>
      </c>
      <c r="J90" s="5"/>
      <c r="K90" s="5"/>
      <c r="L90" s="5"/>
      <c r="M90" s="5"/>
      <c r="N90" s="5"/>
      <c r="O90" s="5"/>
      <c r="P90" s="5"/>
      <c r="Q90" s="5"/>
      <c r="R90" s="5">
        <v>450.51</v>
      </c>
      <c r="S90" s="5"/>
      <c r="T90" s="5"/>
    </row>
    <row r="91" spans="5:20" x14ac:dyDescent="0.25">
      <c r="E91" s="5"/>
      <c r="F91" s="5"/>
      <c r="H91" t="s">
        <v>250</v>
      </c>
      <c r="I91" t="s">
        <v>2</v>
      </c>
      <c r="J91" s="5"/>
      <c r="K91" s="5"/>
      <c r="L91" s="5"/>
      <c r="M91" s="5"/>
      <c r="N91" s="5"/>
      <c r="O91" s="5"/>
      <c r="P91" s="5"/>
      <c r="Q91" s="5"/>
      <c r="R91" s="5">
        <v>83.42</v>
      </c>
      <c r="S91" s="5"/>
      <c r="T91" s="5"/>
    </row>
    <row r="92" spans="5:20" x14ac:dyDescent="0.25">
      <c r="E92" s="5"/>
      <c r="F92" s="5"/>
      <c r="H92" t="s">
        <v>251</v>
      </c>
      <c r="I92" t="s">
        <v>2</v>
      </c>
      <c r="J92" s="5"/>
      <c r="K92" s="5"/>
      <c r="L92" s="5"/>
      <c r="M92" s="5"/>
      <c r="N92" s="5"/>
      <c r="O92" s="5"/>
      <c r="P92" s="5"/>
      <c r="Q92" s="5"/>
      <c r="R92" s="5">
        <v>115.01</v>
      </c>
      <c r="S92" s="5"/>
      <c r="T92" s="5"/>
    </row>
    <row r="93" spans="5:20" x14ac:dyDescent="0.25">
      <c r="E93" s="5"/>
      <c r="F93" s="5"/>
      <c r="H93" t="s">
        <v>253</v>
      </c>
      <c r="I93" t="s">
        <v>2</v>
      </c>
      <c r="J93" s="5"/>
      <c r="K93" s="5"/>
      <c r="L93" s="5"/>
      <c r="M93" s="5"/>
      <c r="N93" s="5"/>
      <c r="O93" s="5"/>
      <c r="P93" s="5"/>
      <c r="Q93" s="5"/>
      <c r="R93" s="5">
        <v>108.65</v>
      </c>
      <c r="S93" s="5"/>
      <c r="T93" s="5"/>
    </row>
    <row r="94" spans="5:20" x14ac:dyDescent="0.25">
      <c r="E94" s="5"/>
      <c r="F94" s="5"/>
      <c r="H94" t="s">
        <v>231</v>
      </c>
      <c r="I94" t="s">
        <v>2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>
        <v>26.5</v>
      </c>
    </row>
    <row r="95" spans="5:20" x14ac:dyDescent="0.25">
      <c r="E95" s="5"/>
      <c r="F95" s="5"/>
      <c r="H95" t="s">
        <v>231</v>
      </c>
      <c r="I95" t="s">
        <v>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>
        <v>26.5</v>
      </c>
    </row>
    <row r="96" spans="5:20" x14ac:dyDescent="0.25">
      <c r="E96" s="5"/>
      <c r="F96" s="5"/>
      <c r="H96" t="s">
        <v>118</v>
      </c>
      <c r="I96" t="s">
        <v>18</v>
      </c>
      <c r="J96" s="5"/>
      <c r="K96" s="5"/>
      <c r="L96" s="5"/>
      <c r="M96" s="5"/>
      <c r="N96" s="5"/>
      <c r="O96" s="5"/>
      <c r="P96" s="5"/>
      <c r="Q96" s="5"/>
      <c r="R96" s="5"/>
      <c r="S96" s="5">
        <v>6000</v>
      </c>
      <c r="T96" s="5"/>
    </row>
    <row r="97" spans="1:20" x14ac:dyDescent="0.25">
      <c r="A97" s="77" t="s">
        <v>524</v>
      </c>
      <c r="B97" s="78"/>
      <c r="C97" s="78"/>
      <c r="D97" s="78"/>
      <c r="E97" s="16">
        <f>SUM(E53:E59)</f>
        <v>8450</v>
      </c>
      <c r="F97" s="16">
        <f>SUM(F53:F59)</f>
        <v>9143.9500000000007</v>
      </c>
      <c r="H97" s="78" t="s">
        <v>524</v>
      </c>
      <c r="I97" s="78"/>
      <c r="J97" s="16">
        <f t="shared" ref="J97:T97" si="2">SUM(J53:J96)</f>
        <v>0</v>
      </c>
      <c r="K97" s="16">
        <f t="shared" si="2"/>
        <v>0</v>
      </c>
      <c r="L97" s="16">
        <f t="shared" si="2"/>
        <v>0</v>
      </c>
      <c r="M97" s="16">
        <f t="shared" si="2"/>
        <v>3597.3</v>
      </c>
      <c r="N97" s="16">
        <f t="shared" si="2"/>
        <v>210.89</v>
      </c>
      <c r="O97" s="16">
        <f t="shared" si="2"/>
        <v>471.5</v>
      </c>
      <c r="P97" s="17">
        <f t="shared" si="2"/>
        <v>2311.1800000000003</v>
      </c>
      <c r="Q97" s="17">
        <f t="shared" si="2"/>
        <v>399.01</v>
      </c>
      <c r="R97" s="17">
        <f t="shared" si="2"/>
        <v>2668.23</v>
      </c>
      <c r="S97" s="17">
        <f t="shared" si="2"/>
        <v>6000</v>
      </c>
      <c r="T97" s="18">
        <f t="shared" si="2"/>
        <v>1935.84</v>
      </c>
    </row>
    <row r="98" spans="1:20" x14ac:dyDescent="0.25">
      <c r="A98" s="85" t="s">
        <v>172</v>
      </c>
      <c r="B98" s="86"/>
      <c r="C98" s="86"/>
      <c r="D98" s="86"/>
      <c r="E98" s="86"/>
      <c r="F98" s="19">
        <f>SUM(E97:F97)</f>
        <v>17593.95</v>
      </c>
      <c r="H98" s="86" t="s">
        <v>174</v>
      </c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20">
        <f>SUM(J97:T97)</f>
        <v>17593.95</v>
      </c>
    </row>
    <row r="99" spans="1:20" x14ac:dyDescent="0.25">
      <c r="A99" s="2"/>
      <c r="T99" s="1"/>
    </row>
    <row r="100" spans="1:20" x14ac:dyDescent="0.25">
      <c r="A100" s="87" t="s">
        <v>529</v>
      </c>
      <c r="B100" s="88"/>
      <c r="C100" s="3"/>
      <c r="H100" s="88" t="s">
        <v>530</v>
      </c>
      <c r="I100" s="88"/>
      <c r="T100" s="1"/>
    </row>
    <row r="101" spans="1:20" x14ac:dyDescent="0.25">
      <c r="A101" s="2" t="s">
        <v>526</v>
      </c>
      <c r="B101" s="6">
        <f>F97</f>
        <v>9143.9500000000007</v>
      </c>
      <c r="C101" s="6"/>
      <c r="H101" t="s">
        <v>533</v>
      </c>
      <c r="I101" s="25" t="s">
        <v>173</v>
      </c>
      <c r="T101" s="1"/>
    </row>
    <row r="102" spans="1:20" x14ac:dyDescent="0.25">
      <c r="A102" s="2" t="s">
        <v>527</v>
      </c>
      <c r="B102" s="6">
        <f>E97</f>
        <v>8450</v>
      </c>
      <c r="C102" s="6"/>
      <c r="H102" t="s">
        <v>526</v>
      </c>
      <c r="I102" s="5">
        <f>B101</f>
        <v>9143.9500000000007</v>
      </c>
      <c r="T102" s="1"/>
    </row>
    <row r="103" spans="1:20" x14ac:dyDescent="0.25">
      <c r="A103" s="2" t="s">
        <v>172</v>
      </c>
      <c r="B103" s="6">
        <f>F98</f>
        <v>17593.95</v>
      </c>
      <c r="C103" s="6"/>
      <c r="F103" s="3"/>
      <c r="H103" t="s">
        <v>175</v>
      </c>
      <c r="I103" s="5">
        <v>0</v>
      </c>
      <c r="T103" s="1"/>
    </row>
    <row r="104" spans="1:20" x14ac:dyDescent="0.25">
      <c r="A104" s="2" t="s">
        <v>174</v>
      </c>
      <c r="B104" s="6">
        <f>T98</f>
        <v>17593.95</v>
      </c>
      <c r="C104" s="6"/>
      <c r="H104" t="s">
        <v>532</v>
      </c>
      <c r="I104" s="5">
        <f>I102-I103</f>
        <v>9143.9500000000007</v>
      </c>
      <c r="T104" s="1"/>
    </row>
    <row r="105" spans="1:20" ht="15.75" thickBot="1" x14ac:dyDescent="0.3">
      <c r="A105" s="21" t="s">
        <v>528</v>
      </c>
      <c r="B105" s="22">
        <f>B103-B104</f>
        <v>0</v>
      </c>
      <c r="C105" s="22"/>
      <c r="D105" s="23"/>
      <c r="E105" s="23"/>
      <c r="F105" s="23"/>
      <c r="G105" s="23"/>
      <c r="H105" s="23" t="s">
        <v>531</v>
      </c>
      <c r="I105" s="26">
        <f>IF(I104&gt;6000,3000,I104/2)</f>
        <v>3000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4"/>
    </row>
  </sheetData>
  <mergeCells count="33">
    <mergeCell ref="A97:D97"/>
    <mergeCell ref="H97:I97"/>
    <mergeCell ref="A98:E98"/>
    <mergeCell ref="H98:S98"/>
    <mergeCell ref="A100:B100"/>
    <mergeCell ref="H100:I100"/>
    <mergeCell ref="A40:B40"/>
    <mergeCell ref="H40:I40"/>
    <mergeCell ref="A50:E50"/>
    <mergeCell ref="H50:T50"/>
    <mergeCell ref="E51:F51"/>
    <mergeCell ref="J51:O51"/>
    <mergeCell ref="P51:T51"/>
    <mergeCell ref="A38:E38"/>
    <mergeCell ref="H38:S38"/>
    <mergeCell ref="A11:E11"/>
    <mergeCell ref="H11:S11"/>
    <mergeCell ref="A13:B13"/>
    <mergeCell ref="H13:I13"/>
    <mergeCell ref="A23:E23"/>
    <mergeCell ref="H23:T23"/>
    <mergeCell ref="E24:F24"/>
    <mergeCell ref="J24:O24"/>
    <mergeCell ref="P24:T24"/>
    <mergeCell ref="A37:D37"/>
    <mergeCell ref="H37:I37"/>
    <mergeCell ref="A10:D10"/>
    <mergeCell ref="H10:I10"/>
    <mergeCell ref="A6:E6"/>
    <mergeCell ref="H6:T6"/>
    <mergeCell ref="E7:F7"/>
    <mergeCell ref="J7:O7"/>
    <mergeCell ref="P7:T7"/>
  </mergeCells>
  <conditionalFormatting sqref="B45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B18:C18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B105:C105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CC00-199B-42E3-A86E-D54EC61BE12C}">
  <sheetPr codeName="Sheet19"/>
  <dimension ref="A1:U79"/>
  <sheetViews>
    <sheetView topLeftCell="C1" workbookViewId="0">
      <selection activeCell="H31" sqref="H31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  <col min="21" max="21" width="10.140625" bestFit="1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303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305</v>
      </c>
      <c r="T4" s="1"/>
    </row>
    <row r="5" spans="1:20" x14ac:dyDescent="0.25">
      <c r="A5" s="2" t="s">
        <v>536</v>
      </c>
      <c r="B5" t="s">
        <v>399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699</v>
      </c>
      <c r="B9" t="s">
        <v>700</v>
      </c>
      <c r="C9" t="s">
        <v>37</v>
      </c>
      <c r="D9" t="s">
        <v>2</v>
      </c>
      <c r="E9" s="5"/>
      <c r="F9" s="5">
        <v>83.25</v>
      </c>
      <c r="H9" t="s">
        <v>253</v>
      </c>
      <c r="I9" t="s">
        <v>2</v>
      </c>
      <c r="J9" s="5"/>
      <c r="K9" s="5"/>
      <c r="L9" s="5"/>
      <c r="M9" s="5"/>
      <c r="N9" s="5"/>
      <c r="O9" s="5"/>
      <c r="P9" s="5"/>
      <c r="Q9" s="5"/>
      <c r="R9" s="5"/>
      <c r="S9" s="5"/>
      <c r="T9" s="5">
        <v>68.25</v>
      </c>
    </row>
    <row r="10" spans="1:20" x14ac:dyDescent="0.25">
      <c r="E10" s="5"/>
      <c r="F10" s="5"/>
      <c r="H10" t="s">
        <v>253</v>
      </c>
      <c r="I10" t="s">
        <v>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v>15</v>
      </c>
    </row>
    <row r="11" spans="1:20" x14ac:dyDescent="0.25">
      <c r="A11" s="77" t="s">
        <v>524</v>
      </c>
      <c r="B11" s="78"/>
      <c r="C11" s="78"/>
      <c r="D11" s="78"/>
      <c r="E11" s="16">
        <f>SUM(E9:E9)</f>
        <v>0</v>
      </c>
      <c r="F11" s="16">
        <f>SUM(F9:F9)</f>
        <v>83.25</v>
      </c>
      <c r="H11" s="78" t="s">
        <v>524</v>
      </c>
      <c r="I11" s="78"/>
      <c r="J11" s="16">
        <f t="shared" ref="J11:T11" si="0">SUM(J9:J10)</f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6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8">
        <f t="shared" si="0"/>
        <v>83.25</v>
      </c>
    </row>
    <row r="12" spans="1:20" x14ac:dyDescent="0.25">
      <c r="A12" s="85" t="s">
        <v>172</v>
      </c>
      <c r="B12" s="86"/>
      <c r="C12" s="86"/>
      <c r="D12" s="86"/>
      <c r="E12" s="86"/>
      <c r="F12" s="19">
        <f>SUM(E11:F11)</f>
        <v>83.25</v>
      </c>
      <c r="H12" s="86" t="s">
        <v>174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20">
        <f>SUM(J11:T11)</f>
        <v>83.25</v>
      </c>
    </row>
    <row r="13" spans="1:20" x14ac:dyDescent="0.25">
      <c r="A13" s="2"/>
      <c r="T13" s="1"/>
    </row>
    <row r="14" spans="1:20" x14ac:dyDescent="0.25">
      <c r="A14" s="87" t="s">
        <v>529</v>
      </c>
      <c r="B14" s="88"/>
      <c r="C14" s="3"/>
      <c r="H14" s="88" t="s">
        <v>530</v>
      </c>
      <c r="I14" s="88"/>
      <c r="T14" s="1"/>
    </row>
    <row r="15" spans="1:20" x14ac:dyDescent="0.25">
      <c r="A15" s="2" t="s">
        <v>526</v>
      </c>
      <c r="B15" s="6">
        <f>F11</f>
        <v>83.25</v>
      </c>
      <c r="C15" s="6"/>
      <c r="H15" t="s">
        <v>533</v>
      </c>
      <c r="I15" s="25" t="s">
        <v>173</v>
      </c>
      <c r="T15" s="1"/>
    </row>
    <row r="16" spans="1:20" x14ac:dyDescent="0.25">
      <c r="A16" s="2" t="s">
        <v>527</v>
      </c>
      <c r="B16" s="6">
        <f>E11</f>
        <v>0</v>
      </c>
      <c r="C16" s="6"/>
      <c r="H16" t="s">
        <v>526</v>
      </c>
      <c r="I16" s="5">
        <f>B15</f>
        <v>83.25</v>
      </c>
      <c r="T16" s="1"/>
    </row>
    <row r="17" spans="1:20" x14ac:dyDescent="0.25">
      <c r="A17" s="2" t="s">
        <v>172</v>
      </c>
      <c r="B17" s="6">
        <f>F12</f>
        <v>83.25</v>
      </c>
      <c r="C17" s="6"/>
      <c r="F17" s="3"/>
      <c r="H17" t="s">
        <v>175</v>
      </c>
      <c r="I17" s="5">
        <v>0</v>
      </c>
      <c r="T17" s="1"/>
    </row>
    <row r="18" spans="1:20" x14ac:dyDescent="0.25">
      <c r="A18" s="2" t="s">
        <v>174</v>
      </c>
      <c r="B18" s="6">
        <f>T12</f>
        <v>83.25</v>
      </c>
      <c r="C18" s="6"/>
      <c r="H18" t="s">
        <v>532</v>
      </c>
      <c r="I18" s="5">
        <f>I16-I17</f>
        <v>83.25</v>
      </c>
      <c r="T18" s="1"/>
    </row>
    <row r="19" spans="1:20" ht="15.75" thickBot="1" x14ac:dyDescent="0.3">
      <c r="A19" s="21" t="s">
        <v>528</v>
      </c>
      <c r="B19" s="22">
        <f>B17-B18</f>
        <v>0</v>
      </c>
      <c r="C19" s="22"/>
      <c r="D19" s="23"/>
      <c r="E19" s="23"/>
      <c r="F19" s="23"/>
      <c r="G19" s="23"/>
      <c r="H19" s="23" t="s">
        <v>531</v>
      </c>
      <c r="I19" s="26">
        <f>IF(I18&gt;6000,3000,I18/2)</f>
        <v>41.625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1:20" ht="15.75" thickBot="1" x14ac:dyDescent="0.3"/>
    <row r="21" spans="1:20" x14ac:dyDescent="0.25">
      <c r="A21" s="7" t="s">
        <v>159</v>
      </c>
      <c r="B21" s="8" t="s">
        <v>303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x14ac:dyDescent="0.25">
      <c r="A22" s="2" t="s">
        <v>535</v>
      </c>
      <c r="B22" t="s">
        <v>304</v>
      </c>
      <c r="T22" s="1"/>
    </row>
    <row r="23" spans="1:20" x14ac:dyDescent="0.25">
      <c r="A23" s="2" t="s">
        <v>536</v>
      </c>
      <c r="T23" s="1"/>
    </row>
    <row r="24" spans="1:20" x14ac:dyDescent="0.25">
      <c r="A24" s="79" t="s">
        <v>517</v>
      </c>
      <c r="B24" s="80"/>
      <c r="C24" s="80"/>
      <c r="D24" s="80"/>
      <c r="E24" s="80"/>
      <c r="F24" s="10"/>
      <c r="G24" s="3"/>
      <c r="H24" s="80" t="s">
        <v>521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</row>
    <row r="25" spans="1:20" x14ac:dyDescent="0.25">
      <c r="A25" s="11"/>
      <c r="B25" s="12"/>
      <c r="C25" s="12"/>
      <c r="D25" s="12"/>
      <c r="E25" s="82" t="s">
        <v>1</v>
      </c>
      <c r="F25" s="82"/>
      <c r="G25" s="3"/>
      <c r="H25" s="12"/>
      <c r="I25" s="12"/>
      <c r="J25" s="82" t="s">
        <v>522</v>
      </c>
      <c r="K25" s="82"/>
      <c r="L25" s="82"/>
      <c r="M25" s="82"/>
      <c r="N25" s="82"/>
      <c r="O25" s="82"/>
      <c r="P25" s="83" t="s">
        <v>523</v>
      </c>
      <c r="Q25" s="83"/>
      <c r="R25" s="83"/>
      <c r="S25" s="83"/>
      <c r="T25" s="84"/>
    </row>
    <row r="26" spans="1:20" x14ac:dyDescent="0.25">
      <c r="A26" s="13" t="s">
        <v>163</v>
      </c>
      <c r="B26" s="13" t="s">
        <v>0</v>
      </c>
      <c r="C26" s="13" t="s">
        <v>3</v>
      </c>
      <c r="D26" s="13" t="s">
        <v>2</v>
      </c>
      <c r="E26" s="14" t="s">
        <v>534</v>
      </c>
      <c r="F26" s="14" t="s">
        <v>171</v>
      </c>
      <c r="G26" s="4"/>
      <c r="H26" s="13" t="s">
        <v>518</v>
      </c>
      <c r="I26" s="13" t="s">
        <v>2</v>
      </c>
      <c r="J26" s="14" t="s">
        <v>165</v>
      </c>
      <c r="K26" s="14" t="s">
        <v>166</v>
      </c>
      <c r="L26" s="14" t="s">
        <v>167</v>
      </c>
      <c r="M26" s="14" t="s">
        <v>168</v>
      </c>
      <c r="N26" s="14" t="s">
        <v>161</v>
      </c>
      <c r="O26" s="14" t="s">
        <v>525</v>
      </c>
      <c r="P26" s="15" t="s">
        <v>162</v>
      </c>
      <c r="Q26" s="15" t="s">
        <v>519</v>
      </c>
      <c r="R26" s="15" t="s">
        <v>520</v>
      </c>
      <c r="S26" s="15" t="s">
        <v>164</v>
      </c>
      <c r="T26" s="15" t="s">
        <v>537</v>
      </c>
    </row>
    <row r="27" spans="1:20" x14ac:dyDescent="0.25">
      <c r="A27" t="s">
        <v>701</v>
      </c>
      <c r="B27" t="s">
        <v>5</v>
      </c>
      <c r="C27" t="s">
        <v>6</v>
      </c>
      <c r="D27" t="s">
        <v>2</v>
      </c>
      <c r="E27" s="5">
        <v>1500</v>
      </c>
      <c r="F27" s="5"/>
      <c r="H27" t="s">
        <v>705</v>
      </c>
      <c r="I27" t="s">
        <v>2</v>
      </c>
      <c r="J27" s="5"/>
      <c r="K27" s="5"/>
      <c r="L27" s="5"/>
      <c r="M27" s="5"/>
      <c r="N27" s="5">
        <v>1679.12</v>
      </c>
      <c r="O27" s="5"/>
      <c r="P27" s="5"/>
      <c r="Q27" s="5"/>
      <c r="R27" s="5"/>
      <c r="S27" s="5"/>
      <c r="T27" s="5"/>
    </row>
    <row r="28" spans="1:20" x14ac:dyDescent="0.25">
      <c r="A28" t="s">
        <v>678</v>
      </c>
      <c r="B28" t="s">
        <v>5</v>
      </c>
      <c r="C28" t="s">
        <v>16</v>
      </c>
      <c r="D28" t="s">
        <v>2</v>
      </c>
      <c r="E28" s="5">
        <v>1000</v>
      </c>
      <c r="F28" s="5"/>
      <c r="H28" t="s">
        <v>705</v>
      </c>
      <c r="I28" t="s">
        <v>2</v>
      </c>
      <c r="J28" s="5"/>
      <c r="K28" s="5"/>
      <c r="L28" s="5"/>
      <c r="M28" s="5"/>
      <c r="N28" s="5">
        <v>1679.12</v>
      </c>
      <c r="O28" s="5"/>
      <c r="P28" s="5"/>
      <c r="Q28" s="5"/>
      <c r="R28" s="5"/>
      <c r="S28" s="5"/>
      <c r="T28" s="5"/>
    </row>
    <row r="29" spans="1:20" x14ac:dyDescent="0.25">
      <c r="A29" t="s">
        <v>702</v>
      </c>
      <c r="B29" t="s">
        <v>5</v>
      </c>
      <c r="C29" t="s">
        <v>10</v>
      </c>
      <c r="D29" t="s">
        <v>2</v>
      </c>
      <c r="E29" s="5">
        <v>800</v>
      </c>
      <c r="F29" s="5"/>
      <c r="H29" t="s">
        <v>694</v>
      </c>
      <c r="I29" t="s">
        <v>2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>
        <v>122.88</v>
      </c>
    </row>
    <row r="30" spans="1:20" x14ac:dyDescent="0.25">
      <c r="A30" t="s">
        <v>703</v>
      </c>
      <c r="B30" t="s">
        <v>5</v>
      </c>
      <c r="C30" t="s">
        <v>6</v>
      </c>
      <c r="D30" t="s">
        <v>2</v>
      </c>
      <c r="E30" s="5">
        <v>500</v>
      </c>
      <c r="F30" s="5"/>
      <c r="H30" t="s">
        <v>359</v>
      </c>
      <c r="I30" t="s">
        <v>2</v>
      </c>
      <c r="J30" s="5"/>
      <c r="K30" s="5"/>
      <c r="L30" s="5"/>
      <c r="M30" s="5"/>
      <c r="N30" s="5">
        <v>55.34</v>
      </c>
      <c r="O30" s="5"/>
      <c r="P30" s="5"/>
      <c r="Q30" s="5"/>
      <c r="R30" s="5"/>
      <c r="S30" s="5"/>
      <c r="T30" s="5"/>
    </row>
    <row r="31" spans="1:20" x14ac:dyDescent="0.25">
      <c r="A31" t="s">
        <v>704</v>
      </c>
      <c r="B31" t="s">
        <v>5</v>
      </c>
      <c r="C31" t="s">
        <v>10</v>
      </c>
      <c r="D31" t="s">
        <v>18</v>
      </c>
      <c r="E31" s="5">
        <v>1601</v>
      </c>
      <c r="F31" s="5"/>
      <c r="H31" t="s">
        <v>927</v>
      </c>
      <c r="I31" t="s">
        <v>2</v>
      </c>
      <c r="J31" s="5"/>
      <c r="K31" s="5"/>
      <c r="L31" s="5"/>
      <c r="M31" s="5"/>
      <c r="N31" s="5">
        <v>294.27999999999997</v>
      </c>
      <c r="O31" s="5"/>
      <c r="P31" s="5"/>
      <c r="Q31" s="5"/>
      <c r="R31" s="5"/>
      <c r="S31" s="5"/>
      <c r="T31" s="5"/>
    </row>
    <row r="32" spans="1:20" x14ac:dyDescent="0.25">
      <c r="A32" t="s">
        <v>719</v>
      </c>
      <c r="C32" t="s">
        <v>37</v>
      </c>
      <c r="D32" t="s">
        <v>2</v>
      </c>
      <c r="E32" s="5"/>
      <c r="F32" s="5">
        <v>4476.09</v>
      </c>
      <c r="H32" t="s">
        <v>706</v>
      </c>
      <c r="I32" t="s">
        <v>2</v>
      </c>
      <c r="J32" s="5"/>
      <c r="K32" s="5"/>
      <c r="L32" s="5"/>
      <c r="M32" s="5"/>
      <c r="N32" s="5"/>
      <c r="O32" s="5"/>
      <c r="P32" s="5"/>
      <c r="Q32" s="5">
        <v>211.5</v>
      </c>
      <c r="R32" s="5"/>
      <c r="S32" s="5"/>
      <c r="T32" s="5"/>
    </row>
    <row r="33" spans="5:20" x14ac:dyDescent="0.25">
      <c r="E33" s="5"/>
      <c r="F33" s="5"/>
      <c r="H33" t="s">
        <v>658</v>
      </c>
      <c r="I33" t="s">
        <v>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v>96.64</v>
      </c>
    </row>
    <row r="34" spans="5:20" x14ac:dyDescent="0.25">
      <c r="E34" s="5"/>
      <c r="F34" s="5"/>
      <c r="H34" t="s">
        <v>573</v>
      </c>
      <c r="I34" t="s">
        <v>2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184.75</v>
      </c>
    </row>
    <row r="35" spans="5:20" x14ac:dyDescent="0.25">
      <c r="E35" s="5"/>
      <c r="F35" s="5"/>
      <c r="H35" t="s">
        <v>696</v>
      </c>
      <c r="I35" t="s">
        <v>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v>50.2</v>
      </c>
    </row>
    <row r="36" spans="5:20" x14ac:dyDescent="0.25">
      <c r="E36" s="5"/>
      <c r="F36" s="5"/>
      <c r="H36" t="s">
        <v>707</v>
      </c>
      <c r="I36" t="s">
        <v>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39.229999999999997</v>
      </c>
    </row>
    <row r="37" spans="5:20" x14ac:dyDescent="0.25">
      <c r="E37" s="5"/>
      <c r="F37" s="5"/>
      <c r="H37" t="s">
        <v>708</v>
      </c>
      <c r="I37" t="s">
        <v>2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v>75.23</v>
      </c>
    </row>
    <row r="38" spans="5:20" x14ac:dyDescent="0.25">
      <c r="E38" s="5"/>
      <c r="F38" s="5"/>
      <c r="H38" t="s">
        <v>568</v>
      </c>
      <c r="I38" t="s">
        <v>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71.88</v>
      </c>
    </row>
    <row r="39" spans="5:20" x14ac:dyDescent="0.25">
      <c r="E39" s="5"/>
      <c r="F39" s="5"/>
      <c r="H39" t="s">
        <v>363</v>
      </c>
      <c r="I39" t="s">
        <v>2</v>
      </c>
      <c r="J39" s="5"/>
      <c r="K39" s="5"/>
      <c r="L39" s="5"/>
      <c r="M39" s="5"/>
      <c r="N39" s="5"/>
      <c r="O39" s="5"/>
      <c r="P39" s="5"/>
      <c r="Q39" s="5">
        <v>202.7</v>
      </c>
      <c r="R39" s="5"/>
      <c r="S39" s="5"/>
      <c r="T39" s="5"/>
    </row>
    <row r="40" spans="5:20" x14ac:dyDescent="0.25">
      <c r="E40" s="5"/>
      <c r="F40" s="5"/>
      <c r="H40" t="s">
        <v>709</v>
      </c>
      <c r="I40" t="s">
        <v>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v>95.55</v>
      </c>
    </row>
    <row r="41" spans="5:20" x14ac:dyDescent="0.25">
      <c r="E41" s="5"/>
      <c r="F41" s="5"/>
      <c r="H41" t="s">
        <v>704</v>
      </c>
      <c r="I41" t="s">
        <v>2</v>
      </c>
      <c r="J41" s="5"/>
      <c r="K41" s="5"/>
      <c r="L41" s="5"/>
      <c r="M41" s="5"/>
      <c r="N41" s="5"/>
      <c r="O41" s="5"/>
      <c r="P41" s="5"/>
      <c r="Q41" s="5">
        <v>29.76</v>
      </c>
      <c r="R41" s="5"/>
      <c r="S41" s="5"/>
      <c r="T41" s="5"/>
    </row>
    <row r="42" spans="5:20" x14ac:dyDescent="0.25">
      <c r="E42" s="5"/>
      <c r="F42" s="5"/>
      <c r="H42" t="s">
        <v>363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183.27</v>
      </c>
    </row>
    <row r="43" spans="5:20" x14ac:dyDescent="0.25">
      <c r="E43" s="5"/>
      <c r="F43" s="5"/>
      <c r="H43" t="s">
        <v>473</v>
      </c>
      <c r="I43" t="s">
        <v>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77.25</v>
      </c>
    </row>
    <row r="44" spans="5:20" x14ac:dyDescent="0.25">
      <c r="E44" s="5"/>
      <c r="F44" s="5"/>
      <c r="H44" t="s">
        <v>709</v>
      </c>
      <c r="I44" t="s">
        <v>2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52.5</v>
      </c>
    </row>
    <row r="45" spans="5:20" x14ac:dyDescent="0.25">
      <c r="E45" s="5"/>
      <c r="F45" s="5"/>
      <c r="H45" t="s">
        <v>710</v>
      </c>
      <c r="I45" t="s">
        <v>2</v>
      </c>
      <c r="J45" s="5"/>
      <c r="K45" s="5"/>
      <c r="L45" s="5"/>
      <c r="M45" s="5"/>
      <c r="N45" s="5"/>
      <c r="O45" s="5"/>
      <c r="P45" s="5"/>
      <c r="Q45" s="5">
        <v>400</v>
      </c>
      <c r="R45" s="5"/>
      <c r="S45" s="5"/>
      <c r="T45" s="5"/>
    </row>
    <row r="46" spans="5:20" x14ac:dyDescent="0.25">
      <c r="E46" s="5"/>
      <c r="F46" s="5"/>
      <c r="H46" t="s">
        <v>711</v>
      </c>
      <c r="I46" t="s">
        <v>2</v>
      </c>
      <c r="J46" s="5"/>
      <c r="K46" s="5"/>
      <c r="L46" s="5"/>
      <c r="M46" s="5"/>
      <c r="N46" s="5"/>
      <c r="O46" s="5"/>
      <c r="P46" s="5"/>
      <c r="Q46" s="5">
        <v>336</v>
      </c>
      <c r="R46" s="5"/>
      <c r="S46" s="5"/>
      <c r="T46" s="5"/>
    </row>
    <row r="47" spans="5:20" x14ac:dyDescent="0.25">
      <c r="E47" s="5"/>
      <c r="F47" s="5"/>
      <c r="H47" t="s">
        <v>473</v>
      </c>
      <c r="I47" t="s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111.01</v>
      </c>
    </row>
    <row r="48" spans="5:20" x14ac:dyDescent="0.25">
      <c r="E48" s="5"/>
      <c r="F48" s="5"/>
      <c r="H48" t="s">
        <v>473</v>
      </c>
      <c r="I48" t="s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127.66</v>
      </c>
    </row>
    <row r="49" spans="5:20" x14ac:dyDescent="0.25">
      <c r="E49" s="5"/>
      <c r="F49" s="5"/>
      <c r="H49" t="s">
        <v>694</v>
      </c>
      <c r="I49" t="s">
        <v>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v>67.05</v>
      </c>
    </row>
    <row r="50" spans="5:20" x14ac:dyDescent="0.25">
      <c r="E50" s="5"/>
      <c r="F50" s="5"/>
      <c r="H50" t="s">
        <v>363</v>
      </c>
      <c r="I50" t="s">
        <v>2</v>
      </c>
      <c r="J50" s="5"/>
      <c r="K50" s="5"/>
      <c r="L50" s="5"/>
      <c r="M50" s="5"/>
      <c r="N50" s="5"/>
      <c r="O50" s="5"/>
      <c r="P50" s="5"/>
      <c r="Q50" s="5">
        <v>175.01</v>
      </c>
      <c r="R50" s="5"/>
      <c r="S50" s="5"/>
      <c r="T50" s="5"/>
    </row>
    <row r="51" spans="5:20" x14ac:dyDescent="0.25">
      <c r="E51" s="5"/>
      <c r="F51" s="5"/>
      <c r="H51" t="s">
        <v>572</v>
      </c>
      <c r="I51" t="s">
        <v>2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>
        <v>112.85</v>
      </c>
    </row>
    <row r="52" spans="5:20" x14ac:dyDescent="0.25">
      <c r="E52" s="5"/>
      <c r="F52" s="5"/>
      <c r="H52" t="s">
        <v>568</v>
      </c>
      <c r="I52" t="s">
        <v>2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>
        <v>51.92</v>
      </c>
    </row>
    <row r="53" spans="5:20" x14ac:dyDescent="0.25">
      <c r="E53" s="5"/>
      <c r="F53" s="5"/>
      <c r="H53" t="s">
        <v>694</v>
      </c>
      <c r="I53" t="s">
        <v>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v>42.72</v>
      </c>
    </row>
    <row r="54" spans="5:20" x14ac:dyDescent="0.25">
      <c r="E54" s="5"/>
      <c r="F54" s="5"/>
      <c r="H54" t="s">
        <v>712</v>
      </c>
      <c r="I54" t="s">
        <v>2</v>
      </c>
      <c r="J54" s="5"/>
      <c r="K54" s="5"/>
      <c r="L54" s="5"/>
      <c r="M54" s="5"/>
      <c r="N54" s="5"/>
      <c r="O54" s="5"/>
      <c r="P54" s="5"/>
      <c r="Q54" s="5">
        <v>187.55</v>
      </c>
      <c r="R54" s="5"/>
      <c r="S54" s="5"/>
      <c r="T54" s="5"/>
    </row>
    <row r="55" spans="5:20" x14ac:dyDescent="0.25">
      <c r="E55" s="5"/>
      <c r="F55" s="5"/>
      <c r="H55" t="s">
        <v>205</v>
      </c>
      <c r="I55" t="s">
        <v>2</v>
      </c>
      <c r="J55" s="5"/>
      <c r="K55" s="5"/>
      <c r="L55" s="5"/>
      <c r="M55" s="5"/>
      <c r="N55" s="5"/>
      <c r="O55" s="5"/>
      <c r="P55" s="5"/>
      <c r="Q55" s="5"/>
      <c r="R55" s="5">
        <v>36.74</v>
      </c>
      <c r="S55" s="5"/>
      <c r="T55" s="5"/>
    </row>
    <row r="56" spans="5:20" x14ac:dyDescent="0.25">
      <c r="E56" s="5"/>
      <c r="F56" s="5"/>
      <c r="H56" t="s">
        <v>696</v>
      </c>
      <c r="I56" t="s">
        <v>2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78.739999999999995</v>
      </c>
    </row>
    <row r="57" spans="5:20" x14ac:dyDescent="0.25">
      <c r="E57" s="5"/>
      <c r="F57" s="5"/>
      <c r="H57" t="s">
        <v>713</v>
      </c>
      <c r="I57" t="s">
        <v>2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>
        <v>140.68</v>
      </c>
    </row>
    <row r="58" spans="5:20" x14ac:dyDescent="0.25">
      <c r="E58" s="5"/>
      <c r="F58" s="5"/>
      <c r="H58" t="s">
        <v>694</v>
      </c>
      <c r="I58" t="s">
        <v>2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v>51.85</v>
      </c>
    </row>
    <row r="59" spans="5:20" x14ac:dyDescent="0.25">
      <c r="E59" s="5"/>
      <c r="F59" s="5"/>
      <c r="H59" t="s">
        <v>473</v>
      </c>
      <c r="I59" t="s">
        <v>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v>132.35</v>
      </c>
    </row>
    <row r="60" spans="5:20" x14ac:dyDescent="0.25">
      <c r="E60" s="5"/>
      <c r="F60" s="5"/>
      <c r="H60" t="s">
        <v>714</v>
      </c>
      <c r="I60" t="s">
        <v>2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>
        <v>141.75</v>
      </c>
    </row>
    <row r="61" spans="5:20" x14ac:dyDescent="0.25">
      <c r="E61" s="5"/>
      <c r="F61" s="5"/>
      <c r="H61" t="s">
        <v>363</v>
      </c>
      <c r="I61" t="s">
        <v>2</v>
      </c>
      <c r="J61" s="5"/>
      <c r="K61" s="5"/>
      <c r="L61" s="5"/>
      <c r="M61" s="5"/>
      <c r="N61" s="5"/>
      <c r="O61" s="5"/>
      <c r="P61" s="5"/>
      <c r="Q61" s="5">
        <v>198.04</v>
      </c>
      <c r="R61" s="5"/>
      <c r="S61" s="5"/>
      <c r="T61" s="5"/>
    </row>
    <row r="62" spans="5:20" x14ac:dyDescent="0.25">
      <c r="E62" s="5"/>
      <c r="F62" s="5"/>
      <c r="H62" t="s">
        <v>715</v>
      </c>
      <c r="I62" t="s">
        <v>2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>
        <v>149.13</v>
      </c>
    </row>
    <row r="63" spans="5:20" x14ac:dyDescent="0.25">
      <c r="E63" s="5"/>
      <c r="F63" s="5"/>
      <c r="H63" t="s">
        <v>716</v>
      </c>
      <c r="I63" t="s">
        <v>2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>
        <v>160</v>
      </c>
    </row>
    <row r="64" spans="5:20" x14ac:dyDescent="0.25">
      <c r="E64" s="5"/>
      <c r="F64" s="5"/>
      <c r="H64" t="s">
        <v>206</v>
      </c>
      <c r="I64" t="s">
        <v>2</v>
      </c>
      <c r="J64" s="5"/>
      <c r="K64" s="5"/>
      <c r="L64" s="5"/>
      <c r="M64" s="5">
        <v>40</v>
      </c>
      <c r="N64" s="5"/>
      <c r="O64" s="5"/>
      <c r="P64" s="5"/>
      <c r="Q64" s="5"/>
      <c r="R64" s="5"/>
      <c r="S64" s="5"/>
      <c r="T64" s="5"/>
    </row>
    <row r="65" spans="1:21" x14ac:dyDescent="0.25">
      <c r="E65" s="5"/>
      <c r="F65" s="5"/>
      <c r="H65" t="s">
        <v>717</v>
      </c>
      <c r="I65" t="s">
        <v>2</v>
      </c>
      <c r="J65" s="5"/>
      <c r="K65" s="5"/>
      <c r="L65" s="5"/>
      <c r="M65" s="5"/>
      <c r="N65" s="5"/>
      <c r="O65" s="5"/>
      <c r="P65" s="5">
        <v>147</v>
      </c>
      <c r="Q65" s="5"/>
      <c r="R65" s="5"/>
      <c r="S65" s="5"/>
      <c r="T65" s="5"/>
    </row>
    <row r="66" spans="1:21" x14ac:dyDescent="0.25">
      <c r="E66" s="5"/>
      <c r="F66" s="5"/>
      <c r="H66" t="s">
        <v>92</v>
      </c>
      <c r="I66" t="s">
        <v>2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>
        <v>70.02</v>
      </c>
    </row>
    <row r="67" spans="1:21" x14ac:dyDescent="0.25">
      <c r="E67" s="5"/>
      <c r="F67" s="5"/>
      <c r="H67" t="s">
        <v>718</v>
      </c>
      <c r="I67" t="s">
        <v>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v>53.02</v>
      </c>
    </row>
    <row r="68" spans="1:21" x14ac:dyDescent="0.25">
      <c r="E68" s="5"/>
      <c r="F68" s="5"/>
      <c r="H68" t="s">
        <v>473</v>
      </c>
      <c r="I68" t="s">
        <v>2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>
        <v>63.8</v>
      </c>
    </row>
    <row r="69" spans="1:21" x14ac:dyDescent="0.25">
      <c r="E69" s="5"/>
      <c r="F69" s="5"/>
      <c r="H69" t="s">
        <v>704</v>
      </c>
      <c r="I69" t="s">
        <v>18</v>
      </c>
      <c r="J69" s="5"/>
      <c r="K69" s="5"/>
      <c r="L69" s="5"/>
      <c r="M69" s="5"/>
      <c r="N69" s="5"/>
      <c r="O69" s="5"/>
      <c r="P69" s="5"/>
      <c r="Q69" s="5">
        <v>1601</v>
      </c>
      <c r="R69" s="5"/>
      <c r="S69" s="5"/>
      <c r="T69" s="5"/>
    </row>
    <row r="70" spans="1:21" x14ac:dyDescent="0.25">
      <c r="A70" s="77" t="s">
        <v>524</v>
      </c>
      <c r="B70" s="78"/>
      <c r="C70" s="78"/>
      <c r="D70" s="78"/>
      <c r="E70" s="16">
        <f>SUM(E27:E32)</f>
        <v>5401</v>
      </c>
      <c r="F70" s="16">
        <f>SUM(F27:F32)</f>
        <v>4476.09</v>
      </c>
      <c r="H70" s="78" t="s">
        <v>524</v>
      </c>
      <c r="I70" s="78"/>
      <c r="J70" s="16">
        <f t="shared" ref="J70" si="1">SUM(J27:J69)</f>
        <v>0</v>
      </c>
      <c r="K70" s="16">
        <f t="shared" ref="K70" si="2">SUM(K27:K69)</f>
        <v>0</v>
      </c>
      <c r="L70" s="16">
        <f t="shared" ref="L70" si="3">SUM(L27:L69)</f>
        <v>0</v>
      </c>
      <c r="M70" s="16">
        <f t="shared" ref="M70" si="4">SUM(M27:M69)</f>
        <v>40</v>
      </c>
      <c r="N70" s="16">
        <f t="shared" ref="N70" si="5">SUM(N27:N69)</f>
        <v>3707.8599999999997</v>
      </c>
      <c r="O70" s="16">
        <f t="shared" ref="O70" si="6">SUM(O27:O69)</f>
        <v>0</v>
      </c>
      <c r="P70" s="17">
        <f t="shared" ref="P70" si="7">SUM(P27:P69)</f>
        <v>147</v>
      </c>
      <c r="Q70" s="17">
        <f t="shared" ref="Q70" si="8">SUM(Q27:Q69)</f>
        <v>3341.56</v>
      </c>
      <c r="R70" s="17">
        <f t="shared" ref="R70" si="9">SUM(R27:R69)</f>
        <v>36.74</v>
      </c>
      <c r="S70" s="17">
        <f t="shared" ref="S70" si="10">SUM(S27:S69)</f>
        <v>0</v>
      </c>
      <c r="T70" s="18">
        <f t="shared" ref="T70" si="11">SUM(T27:T69)</f>
        <v>2603.9300000000003</v>
      </c>
    </row>
    <row r="71" spans="1:21" x14ac:dyDescent="0.25">
      <c r="A71" s="85" t="s">
        <v>172</v>
      </c>
      <c r="B71" s="86"/>
      <c r="C71" s="86"/>
      <c r="D71" s="86"/>
      <c r="E71" s="86"/>
      <c r="F71" s="19">
        <f>SUM(E70:F70)</f>
        <v>9877.09</v>
      </c>
      <c r="H71" s="86" t="s">
        <v>174</v>
      </c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20">
        <f>SUM(J70:T70)</f>
        <v>9877.09</v>
      </c>
    </row>
    <row r="72" spans="1:21" x14ac:dyDescent="0.25">
      <c r="A72" s="2"/>
      <c r="T72" s="1"/>
    </row>
    <row r="73" spans="1:21" x14ac:dyDescent="0.25">
      <c r="A73" s="87" t="s">
        <v>529</v>
      </c>
      <c r="B73" s="88"/>
      <c r="C73" s="3"/>
      <c r="H73" s="88" t="s">
        <v>530</v>
      </c>
      <c r="I73" s="88"/>
      <c r="T73" s="1"/>
    </row>
    <row r="74" spans="1:21" x14ac:dyDescent="0.25">
      <c r="A74" s="2" t="s">
        <v>526</v>
      </c>
      <c r="B74" s="6">
        <f>F70</f>
        <v>4476.09</v>
      </c>
      <c r="C74" s="6"/>
      <c r="H74" t="s">
        <v>533</v>
      </c>
      <c r="I74" s="25" t="s">
        <v>173</v>
      </c>
      <c r="T74" s="1"/>
    </row>
    <row r="75" spans="1:21" x14ac:dyDescent="0.25">
      <c r="A75" s="2" t="s">
        <v>527</v>
      </c>
      <c r="B75" s="6">
        <f>E70</f>
        <v>5401</v>
      </c>
      <c r="C75" s="6"/>
      <c r="H75" t="s">
        <v>526</v>
      </c>
      <c r="I75" s="5">
        <f>B74</f>
        <v>4476.09</v>
      </c>
      <c r="T75" s="1"/>
    </row>
    <row r="76" spans="1:21" x14ac:dyDescent="0.25">
      <c r="A76" s="2" t="s">
        <v>172</v>
      </c>
      <c r="B76" s="6">
        <f>F71</f>
        <v>9877.09</v>
      </c>
      <c r="C76" s="6"/>
      <c r="F76" s="3"/>
      <c r="H76" t="s">
        <v>175</v>
      </c>
      <c r="I76" s="5">
        <v>0</v>
      </c>
      <c r="T76" s="1"/>
    </row>
    <row r="77" spans="1:21" x14ac:dyDescent="0.25">
      <c r="A77" s="2" t="s">
        <v>174</v>
      </c>
      <c r="B77" s="6">
        <f>T71</f>
        <v>9877.09</v>
      </c>
      <c r="C77" s="6"/>
      <c r="H77" t="s">
        <v>532</v>
      </c>
      <c r="I77" s="5">
        <f>I75-I76</f>
        <v>4476.09</v>
      </c>
      <c r="T77" s="1"/>
    </row>
    <row r="78" spans="1:21" ht="15.75" thickBot="1" x14ac:dyDescent="0.3">
      <c r="A78" s="21" t="s">
        <v>528</v>
      </c>
      <c r="B78" s="22">
        <f>B76-B77</f>
        <v>0</v>
      </c>
      <c r="C78" s="22"/>
      <c r="D78" s="23"/>
      <c r="E78" s="23"/>
      <c r="F78" s="23"/>
      <c r="G78" s="23"/>
      <c r="H78" s="23" t="s">
        <v>531</v>
      </c>
      <c r="I78" s="26">
        <f>IF(I77&gt;6000,3000,I77/2)</f>
        <v>2238.0450000000001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4"/>
    </row>
    <row r="79" spans="1:21" x14ac:dyDescent="0.25">
      <c r="U79" s="5"/>
    </row>
  </sheetData>
  <mergeCells count="22">
    <mergeCell ref="A73:B73"/>
    <mergeCell ref="H73:I73"/>
    <mergeCell ref="E25:F25"/>
    <mergeCell ref="J25:O25"/>
    <mergeCell ref="P25:T25"/>
    <mergeCell ref="A70:D70"/>
    <mergeCell ref="H70:I70"/>
    <mergeCell ref="A71:E71"/>
    <mergeCell ref="H71:S71"/>
    <mergeCell ref="A12:E12"/>
    <mergeCell ref="H12:S12"/>
    <mergeCell ref="A14:B14"/>
    <mergeCell ref="H14:I14"/>
    <mergeCell ref="A24:E24"/>
    <mergeCell ref="H24:T24"/>
    <mergeCell ref="A11:D11"/>
    <mergeCell ref="H11:I11"/>
    <mergeCell ref="A6:E6"/>
    <mergeCell ref="H6:T6"/>
    <mergeCell ref="E7:F7"/>
    <mergeCell ref="J7:O7"/>
    <mergeCell ref="P7:T7"/>
  </mergeCells>
  <conditionalFormatting sqref="B19:C19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B78:C78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97AE-A32D-4FF7-AA44-97571280EA68}">
  <sheetPr codeName="Sheet20"/>
  <dimension ref="A1:T141"/>
  <sheetViews>
    <sheetView topLeftCell="A8" zoomScale="98" zoomScaleNormal="130" workbookViewId="0">
      <selection activeCell="H15" sqref="H15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0" max="10" width="10.5703125" bestFit="1" customWidth="1"/>
    <col min="11" max="11" width="12.140625" customWidth="1"/>
    <col min="12" max="12" width="10.42578125" customWidth="1"/>
    <col min="13" max="13" width="10.5703125" bestFit="1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306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307</v>
      </c>
      <c r="T4" s="1"/>
    </row>
    <row r="5" spans="1:20" x14ac:dyDescent="0.25">
      <c r="A5" s="2" t="s">
        <v>536</v>
      </c>
      <c r="B5" t="s">
        <v>400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780</v>
      </c>
      <c r="B9" t="s">
        <v>5</v>
      </c>
      <c r="C9" t="s">
        <v>10</v>
      </c>
      <c r="D9" t="s">
        <v>2</v>
      </c>
      <c r="E9" s="5">
        <v>750</v>
      </c>
      <c r="F9" s="5"/>
      <c r="H9" t="s">
        <v>179</v>
      </c>
      <c r="I9" t="s">
        <v>2</v>
      </c>
      <c r="J9" s="5"/>
      <c r="K9" s="5"/>
      <c r="L9" s="5"/>
      <c r="M9" s="5">
        <v>139.65</v>
      </c>
      <c r="N9" s="5"/>
      <c r="O9" s="5"/>
      <c r="P9" s="5"/>
      <c r="Q9" s="5"/>
      <c r="R9" s="5"/>
      <c r="S9" s="5"/>
      <c r="T9" s="5"/>
    </row>
    <row r="10" spans="1:20" x14ac:dyDescent="0.25">
      <c r="A10" t="s">
        <v>781</v>
      </c>
      <c r="B10" t="s">
        <v>5</v>
      </c>
      <c r="C10" t="s">
        <v>6</v>
      </c>
      <c r="D10" t="s">
        <v>2</v>
      </c>
      <c r="E10" s="5">
        <v>150</v>
      </c>
      <c r="F10" s="5"/>
      <c r="H10" t="s">
        <v>179</v>
      </c>
      <c r="I10" t="s">
        <v>2</v>
      </c>
      <c r="J10" s="5"/>
      <c r="K10" s="5"/>
      <c r="L10" s="5"/>
      <c r="M10" s="5">
        <v>799.31</v>
      </c>
      <c r="N10" s="5"/>
      <c r="O10" s="5"/>
      <c r="P10" s="5"/>
      <c r="Q10" s="5"/>
      <c r="R10" s="5"/>
      <c r="S10" s="5"/>
      <c r="T10" s="5"/>
    </row>
    <row r="11" spans="1:20" x14ac:dyDescent="0.25">
      <c r="A11" t="s">
        <v>46</v>
      </c>
      <c r="C11" t="s">
        <v>46</v>
      </c>
      <c r="D11" t="s">
        <v>2</v>
      </c>
      <c r="E11" s="5">
        <v>50</v>
      </c>
      <c r="F11" s="5"/>
      <c r="H11" t="s">
        <v>371</v>
      </c>
      <c r="I11" t="s">
        <v>2</v>
      </c>
      <c r="J11" s="5"/>
      <c r="K11" s="5"/>
      <c r="L11" s="5"/>
      <c r="M11" s="5"/>
      <c r="N11" s="5">
        <v>2835</v>
      </c>
      <c r="O11" s="5"/>
      <c r="P11" s="5"/>
      <c r="Q11" s="5"/>
      <c r="R11" s="5"/>
      <c r="S11" s="5"/>
      <c r="T11" s="5"/>
    </row>
    <row r="12" spans="1:20" x14ac:dyDescent="0.25">
      <c r="A12" t="s">
        <v>46</v>
      </c>
      <c r="C12" t="s">
        <v>46</v>
      </c>
      <c r="D12" t="s">
        <v>2</v>
      </c>
      <c r="E12" s="5">
        <v>100</v>
      </c>
      <c r="F12" s="5"/>
      <c r="H12" t="s">
        <v>328</v>
      </c>
      <c r="I12" t="s">
        <v>2</v>
      </c>
      <c r="J12" s="5"/>
      <c r="K12" s="5"/>
      <c r="L12" s="5"/>
      <c r="M12" s="5">
        <v>305.54000000000002</v>
      </c>
      <c r="N12" s="5"/>
      <c r="O12" s="5"/>
      <c r="P12" s="5"/>
      <c r="Q12" s="5"/>
      <c r="R12" s="5"/>
      <c r="S12" s="5"/>
      <c r="T12" s="5"/>
    </row>
    <row r="13" spans="1:20" x14ac:dyDescent="0.25">
      <c r="A13" t="s">
        <v>563</v>
      </c>
      <c r="B13" t="s">
        <v>5</v>
      </c>
      <c r="C13" t="s">
        <v>6</v>
      </c>
      <c r="D13" t="s">
        <v>2</v>
      </c>
      <c r="E13" s="5">
        <v>250</v>
      </c>
      <c r="F13" s="5"/>
      <c r="H13" t="s">
        <v>567</v>
      </c>
      <c r="I13" t="s">
        <v>2</v>
      </c>
      <c r="J13" s="5"/>
      <c r="K13" s="5"/>
      <c r="L13" s="5"/>
      <c r="M13" s="5"/>
      <c r="N13" s="5"/>
      <c r="O13" s="5">
        <v>453.6</v>
      </c>
      <c r="P13" s="5"/>
      <c r="Q13" s="5"/>
      <c r="R13" s="5"/>
      <c r="S13" s="5"/>
      <c r="T13" s="5"/>
    </row>
    <row r="14" spans="1:20" x14ac:dyDescent="0.25">
      <c r="A14" t="s">
        <v>782</v>
      </c>
      <c r="B14" t="s">
        <v>783</v>
      </c>
      <c r="C14" t="s">
        <v>6</v>
      </c>
      <c r="D14" t="s">
        <v>2</v>
      </c>
      <c r="E14" s="5">
        <v>250</v>
      </c>
      <c r="F14" s="5"/>
      <c r="H14" t="s">
        <v>567</v>
      </c>
      <c r="I14" t="s">
        <v>2</v>
      </c>
      <c r="J14" s="5"/>
      <c r="K14" s="5"/>
      <c r="L14" s="5"/>
      <c r="M14" s="5"/>
      <c r="N14" s="5"/>
      <c r="O14" s="5">
        <v>251.98</v>
      </c>
      <c r="P14" s="5"/>
      <c r="Q14" s="5"/>
      <c r="R14" s="5"/>
      <c r="S14" s="5"/>
      <c r="T14" s="5"/>
    </row>
    <row r="15" spans="1:20" x14ac:dyDescent="0.25">
      <c r="A15" t="s">
        <v>784</v>
      </c>
      <c r="B15" t="s">
        <v>783</v>
      </c>
      <c r="C15" t="s">
        <v>6</v>
      </c>
      <c r="D15" t="s">
        <v>2</v>
      </c>
      <c r="E15" s="5">
        <v>250</v>
      </c>
      <c r="F15" s="5"/>
      <c r="H15" t="s">
        <v>853</v>
      </c>
      <c r="I15" t="s">
        <v>2</v>
      </c>
      <c r="J15" s="5"/>
      <c r="K15" s="5"/>
      <c r="L15" s="5"/>
      <c r="M15" s="5">
        <v>108.54</v>
      </c>
      <c r="N15" s="5"/>
      <c r="O15" s="5"/>
      <c r="P15" s="5"/>
      <c r="Q15" s="5"/>
      <c r="R15" s="5"/>
      <c r="S15" s="5"/>
      <c r="T15" s="5"/>
    </row>
    <row r="16" spans="1:20" x14ac:dyDescent="0.25">
      <c r="A16" t="s">
        <v>785</v>
      </c>
      <c r="B16" t="s">
        <v>783</v>
      </c>
      <c r="C16" t="s">
        <v>37</v>
      </c>
      <c r="D16" t="s">
        <v>2</v>
      </c>
      <c r="E16" s="5"/>
      <c r="F16" s="5">
        <v>4551.62</v>
      </c>
      <c r="H16" t="s">
        <v>854</v>
      </c>
      <c r="I16" t="s">
        <v>18</v>
      </c>
      <c r="J16" s="5"/>
      <c r="K16" s="5"/>
      <c r="L16" s="5"/>
      <c r="M16" s="5"/>
      <c r="N16" s="5"/>
      <c r="O16" s="5"/>
      <c r="P16" s="5">
        <v>500</v>
      </c>
      <c r="Q16" s="5"/>
      <c r="R16" s="5"/>
      <c r="S16" s="5"/>
      <c r="T16" s="5"/>
    </row>
    <row r="17" spans="1:20" x14ac:dyDescent="0.25">
      <c r="A17" t="s">
        <v>786</v>
      </c>
      <c r="B17" t="s">
        <v>783</v>
      </c>
      <c r="C17" t="s">
        <v>6</v>
      </c>
      <c r="D17" t="s">
        <v>2</v>
      </c>
      <c r="E17" s="5">
        <v>250</v>
      </c>
      <c r="F17" s="5"/>
      <c r="H17" t="s">
        <v>213</v>
      </c>
      <c r="I17" t="s">
        <v>2</v>
      </c>
      <c r="J17" s="5">
        <v>525</v>
      </c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t="s">
        <v>787</v>
      </c>
      <c r="B18" t="s">
        <v>783</v>
      </c>
      <c r="C18" t="s">
        <v>10</v>
      </c>
      <c r="D18" t="s">
        <v>18</v>
      </c>
      <c r="E18" s="5">
        <v>500</v>
      </c>
      <c r="F18" s="5"/>
      <c r="H18" t="s">
        <v>207</v>
      </c>
      <c r="I18" t="s">
        <v>2</v>
      </c>
      <c r="J18" s="5">
        <v>315</v>
      </c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t="s">
        <v>788</v>
      </c>
      <c r="B19" t="s">
        <v>783</v>
      </c>
      <c r="C19" t="s">
        <v>10</v>
      </c>
      <c r="D19" t="s">
        <v>18</v>
      </c>
      <c r="E19" s="5">
        <v>200</v>
      </c>
      <c r="F19" s="5"/>
      <c r="H19" t="s">
        <v>207</v>
      </c>
      <c r="I19" t="s">
        <v>2</v>
      </c>
      <c r="J19" s="5">
        <v>210</v>
      </c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t="s">
        <v>789</v>
      </c>
      <c r="B20" t="s">
        <v>783</v>
      </c>
      <c r="C20" t="s">
        <v>10</v>
      </c>
      <c r="D20" t="s">
        <v>18</v>
      </c>
      <c r="E20" s="5">
        <v>300</v>
      </c>
      <c r="F20" s="5"/>
      <c r="H20" t="s">
        <v>207</v>
      </c>
      <c r="I20" t="s">
        <v>2</v>
      </c>
      <c r="J20" s="5">
        <v>157.5</v>
      </c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t="s">
        <v>790</v>
      </c>
      <c r="B21" t="s">
        <v>783</v>
      </c>
      <c r="C21" t="s">
        <v>10</v>
      </c>
      <c r="D21" t="s">
        <v>18</v>
      </c>
      <c r="E21" s="5">
        <v>500</v>
      </c>
      <c r="F21" s="5"/>
      <c r="H21" t="s">
        <v>207</v>
      </c>
      <c r="I21" t="s">
        <v>2</v>
      </c>
      <c r="J21" s="5">
        <v>157.5</v>
      </c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t="s">
        <v>791</v>
      </c>
      <c r="B22" t="s">
        <v>783</v>
      </c>
      <c r="C22" t="s">
        <v>6</v>
      </c>
      <c r="D22" t="s">
        <v>18</v>
      </c>
      <c r="E22" s="5">
        <v>1500</v>
      </c>
      <c r="F22" s="5"/>
      <c r="H22" t="s">
        <v>855</v>
      </c>
      <c r="I22" t="s">
        <v>2</v>
      </c>
      <c r="J22" s="5"/>
      <c r="K22" s="5"/>
      <c r="L22" s="5"/>
      <c r="M22" s="5"/>
      <c r="N22" s="5"/>
      <c r="O22" s="5"/>
      <c r="P22" s="5">
        <v>243</v>
      </c>
      <c r="Q22" s="5"/>
      <c r="R22" s="5"/>
      <c r="S22" s="5"/>
      <c r="T22" s="5"/>
    </row>
    <row r="23" spans="1:20" x14ac:dyDescent="0.25">
      <c r="A23" t="s">
        <v>792</v>
      </c>
      <c r="B23" t="s">
        <v>783</v>
      </c>
      <c r="C23" t="s">
        <v>539</v>
      </c>
      <c r="D23" t="s">
        <v>2</v>
      </c>
      <c r="E23" s="5">
        <v>400</v>
      </c>
      <c r="F23" s="5"/>
      <c r="H23" t="s">
        <v>539</v>
      </c>
      <c r="I23" t="s">
        <v>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500</v>
      </c>
    </row>
    <row r="24" spans="1:20" x14ac:dyDescent="0.25">
      <c r="E24" s="5"/>
      <c r="F24" s="5"/>
      <c r="H24" t="s">
        <v>787</v>
      </c>
      <c r="I24" t="s">
        <v>18</v>
      </c>
      <c r="J24" s="5"/>
      <c r="K24" s="5"/>
      <c r="L24" s="5"/>
      <c r="M24" s="5"/>
      <c r="N24" s="5"/>
      <c r="O24" s="5"/>
      <c r="P24" s="5"/>
      <c r="Q24" s="5"/>
      <c r="R24" s="5"/>
      <c r="S24" s="5">
        <v>500</v>
      </c>
      <c r="T24" s="5"/>
    </row>
    <row r="25" spans="1:20" x14ac:dyDescent="0.25">
      <c r="E25" s="5"/>
      <c r="F25" s="5"/>
      <c r="H25" t="s">
        <v>788</v>
      </c>
      <c r="I25" t="s">
        <v>18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v>200</v>
      </c>
    </row>
    <row r="26" spans="1:20" x14ac:dyDescent="0.25">
      <c r="E26" s="5"/>
      <c r="F26" s="5"/>
      <c r="H26" t="s">
        <v>789</v>
      </c>
      <c r="I26" t="s">
        <v>18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v>300</v>
      </c>
    </row>
    <row r="27" spans="1:20" x14ac:dyDescent="0.25">
      <c r="E27" s="5"/>
      <c r="F27" s="5"/>
      <c r="H27" t="s">
        <v>791</v>
      </c>
      <c r="I27" t="s">
        <v>18</v>
      </c>
      <c r="J27" s="5"/>
      <c r="K27" s="5"/>
      <c r="L27" s="5"/>
      <c r="M27" s="5"/>
      <c r="N27" s="5"/>
      <c r="O27" s="5">
        <v>1500</v>
      </c>
      <c r="P27" s="5"/>
      <c r="Q27" s="5"/>
      <c r="R27" s="5"/>
      <c r="S27" s="5"/>
      <c r="T27" s="5"/>
    </row>
    <row r="28" spans="1:20" x14ac:dyDescent="0.25">
      <c r="E28" s="5"/>
      <c r="F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5">
      <c r="E29" s="5"/>
      <c r="F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7.25" x14ac:dyDescent="0.4">
      <c r="A30" s="77" t="s">
        <v>524</v>
      </c>
      <c r="B30" s="78"/>
      <c r="C30" s="78"/>
      <c r="D30" s="78"/>
      <c r="E30" s="16">
        <f>SUM(E9:E23)</f>
        <v>5450</v>
      </c>
      <c r="F30" s="16">
        <f>SUM(F9:F23)</f>
        <v>4551.62</v>
      </c>
      <c r="H30" s="78" t="s">
        <v>524</v>
      </c>
      <c r="I30" s="78"/>
      <c r="J30" s="60">
        <v>1365</v>
      </c>
      <c r="K30" s="16">
        <f t="shared" ref="K30:T30" si="0">SUM(K9:K29)</f>
        <v>0</v>
      </c>
      <c r="L30" s="16">
        <f t="shared" si="0"/>
        <v>0</v>
      </c>
      <c r="M30" s="16">
        <v>1353.04</v>
      </c>
      <c r="N30" s="16">
        <f t="shared" si="0"/>
        <v>2835</v>
      </c>
      <c r="O30" s="16">
        <f t="shared" si="0"/>
        <v>2205.58</v>
      </c>
      <c r="P30" s="17">
        <f t="shared" si="0"/>
        <v>743</v>
      </c>
      <c r="Q30" s="17">
        <f t="shared" si="0"/>
        <v>0</v>
      </c>
      <c r="R30" s="17">
        <f t="shared" si="0"/>
        <v>0</v>
      </c>
      <c r="S30" s="17">
        <f t="shared" si="0"/>
        <v>500</v>
      </c>
      <c r="T30" s="18">
        <f t="shared" si="0"/>
        <v>1000</v>
      </c>
    </row>
    <row r="31" spans="1:20" x14ac:dyDescent="0.25">
      <c r="A31" s="85" t="s">
        <v>172</v>
      </c>
      <c r="B31" s="86"/>
      <c r="C31" s="86"/>
      <c r="D31" s="86"/>
      <c r="E31" s="86"/>
      <c r="F31" s="19">
        <f>SUM(E30:F30)</f>
        <v>10001.619999999999</v>
      </c>
      <c r="H31" s="86" t="s">
        <v>174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20">
        <f>SUM(J30:T30)</f>
        <v>10001.619999999999</v>
      </c>
    </row>
    <row r="32" spans="1:20" x14ac:dyDescent="0.25">
      <c r="A32" s="2"/>
      <c r="T32" s="1"/>
    </row>
    <row r="33" spans="1:20" x14ac:dyDescent="0.25">
      <c r="A33" s="87" t="s">
        <v>529</v>
      </c>
      <c r="B33" s="88"/>
      <c r="C33" s="3"/>
      <c r="H33" s="88" t="s">
        <v>530</v>
      </c>
      <c r="I33" s="88"/>
      <c r="T33" s="1"/>
    </row>
    <row r="34" spans="1:20" x14ac:dyDescent="0.25">
      <c r="A34" s="2" t="s">
        <v>526</v>
      </c>
      <c r="B34" s="6">
        <f>F30</f>
        <v>4551.62</v>
      </c>
      <c r="C34" s="6"/>
      <c r="H34" t="s">
        <v>533</v>
      </c>
      <c r="I34" s="25" t="s">
        <v>549</v>
      </c>
      <c r="T34" s="1"/>
    </row>
    <row r="35" spans="1:20" x14ac:dyDescent="0.25">
      <c r="A35" s="2" t="s">
        <v>527</v>
      </c>
      <c r="B35" s="6">
        <f>E30</f>
        <v>5450</v>
      </c>
      <c r="C35" s="6"/>
      <c r="H35" t="s">
        <v>526</v>
      </c>
      <c r="I35" s="5">
        <v>0</v>
      </c>
      <c r="T35" s="1"/>
    </row>
    <row r="36" spans="1:20" x14ac:dyDescent="0.25">
      <c r="A36" s="2" t="s">
        <v>172</v>
      </c>
      <c r="B36" s="6">
        <f>F31</f>
        <v>10001.619999999999</v>
      </c>
      <c r="C36" s="6"/>
      <c r="F36" s="3"/>
      <c r="H36" t="s">
        <v>175</v>
      </c>
      <c r="I36" s="5">
        <v>0</v>
      </c>
      <c r="T36" s="1"/>
    </row>
    <row r="37" spans="1:20" x14ac:dyDescent="0.25">
      <c r="A37" s="2" t="s">
        <v>174</v>
      </c>
      <c r="B37" s="6">
        <f>T31</f>
        <v>10001.619999999999</v>
      </c>
      <c r="C37" s="6"/>
      <c r="H37" t="s">
        <v>532</v>
      </c>
      <c r="I37" s="5">
        <f>I35-I36</f>
        <v>0</v>
      </c>
      <c r="T37" s="1"/>
    </row>
    <row r="38" spans="1:20" ht="15.75" thickBot="1" x14ac:dyDescent="0.3">
      <c r="A38" s="21" t="s">
        <v>528</v>
      </c>
      <c r="B38" s="22">
        <f>B36-B37</f>
        <v>0</v>
      </c>
      <c r="C38" s="22"/>
      <c r="D38" s="23"/>
      <c r="E38" s="23"/>
      <c r="F38" s="23"/>
      <c r="G38" s="23"/>
      <c r="H38" s="23" t="s">
        <v>531</v>
      </c>
      <c r="I38" s="26">
        <f>IF(I37&gt;6000,3000,I37/2)</f>
        <v>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</row>
    <row r="39" spans="1:20" ht="15.75" thickBot="1" x14ac:dyDescent="0.3"/>
    <row r="40" spans="1:20" x14ac:dyDescent="0.25">
      <c r="A40" s="7" t="s">
        <v>159</v>
      </c>
      <c r="B40" s="8" t="s">
        <v>306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9"/>
    </row>
    <row r="41" spans="1:20" x14ac:dyDescent="0.25">
      <c r="A41" s="2" t="s">
        <v>535</v>
      </c>
      <c r="B41" t="s">
        <v>308</v>
      </c>
      <c r="T41" s="1"/>
    </row>
    <row r="42" spans="1:20" x14ac:dyDescent="0.25">
      <c r="A42" s="2" t="s">
        <v>536</v>
      </c>
      <c r="B42" t="s">
        <v>401</v>
      </c>
      <c r="T42" s="1"/>
    </row>
    <row r="43" spans="1:20" x14ac:dyDescent="0.25">
      <c r="A43" s="79" t="s">
        <v>517</v>
      </c>
      <c r="B43" s="80"/>
      <c r="C43" s="80"/>
      <c r="D43" s="80"/>
      <c r="E43" s="80"/>
      <c r="F43" s="10"/>
      <c r="G43" s="3"/>
      <c r="H43" s="80" t="s">
        <v>521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1"/>
    </row>
    <row r="44" spans="1:20" x14ac:dyDescent="0.25">
      <c r="A44" s="11"/>
      <c r="B44" s="12"/>
      <c r="C44" s="12"/>
      <c r="D44" s="12"/>
      <c r="E44" s="82" t="s">
        <v>1</v>
      </c>
      <c r="F44" s="82"/>
      <c r="G44" s="3"/>
      <c r="H44" s="12"/>
      <c r="I44" s="12"/>
      <c r="J44" s="82" t="s">
        <v>522</v>
      </c>
      <c r="K44" s="82"/>
      <c r="L44" s="82"/>
      <c r="M44" s="82"/>
      <c r="N44" s="82"/>
      <c r="O44" s="82"/>
      <c r="P44" s="83" t="s">
        <v>523</v>
      </c>
      <c r="Q44" s="83"/>
      <c r="R44" s="83"/>
      <c r="S44" s="83"/>
      <c r="T44" s="84"/>
    </row>
    <row r="45" spans="1:20" x14ac:dyDescent="0.25">
      <c r="A45" s="13" t="s">
        <v>163</v>
      </c>
      <c r="B45" s="13" t="s">
        <v>0</v>
      </c>
      <c r="C45" s="13" t="s">
        <v>3</v>
      </c>
      <c r="D45" s="13" t="s">
        <v>2</v>
      </c>
      <c r="E45" s="14" t="s">
        <v>534</v>
      </c>
      <c r="F45" s="14" t="s">
        <v>171</v>
      </c>
      <c r="G45" s="4"/>
      <c r="H45" s="13" t="s">
        <v>518</v>
      </c>
      <c r="I45" s="13" t="s">
        <v>2</v>
      </c>
      <c r="J45" s="14" t="s">
        <v>165</v>
      </c>
      <c r="K45" s="14" t="s">
        <v>166</v>
      </c>
      <c r="L45" s="14" t="s">
        <v>167</v>
      </c>
      <c r="M45" s="14" t="s">
        <v>168</v>
      </c>
      <c r="N45" s="14" t="s">
        <v>161</v>
      </c>
      <c r="O45" s="14" t="s">
        <v>525</v>
      </c>
      <c r="P45" s="15" t="s">
        <v>162</v>
      </c>
      <c r="Q45" s="15" t="s">
        <v>519</v>
      </c>
      <c r="R45" s="15" t="s">
        <v>520</v>
      </c>
      <c r="S45" s="15" t="s">
        <v>164</v>
      </c>
      <c r="T45" s="15" t="s">
        <v>537</v>
      </c>
    </row>
    <row r="46" spans="1:20" x14ac:dyDescent="0.25">
      <c r="A46" t="s">
        <v>759</v>
      </c>
      <c r="B46" t="s">
        <v>5</v>
      </c>
      <c r="C46" t="s">
        <v>37</v>
      </c>
      <c r="D46" t="s">
        <v>2</v>
      </c>
      <c r="E46" s="5"/>
      <c r="F46" s="5">
        <v>1000</v>
      </c>
      <c r="H46" t="s">
        <v>368</v>
      </c>
      <c r="I46" t="s">
        <v>2</v>
      </c>
      <c r="J46" s="5"/>
      <c r="K46" s="5"/>
      <c r="L46" s="5"/>
      <c r="M46" s="5"/>
      <c r="N46" s="5"/>
      <c r="O46" s="5"/>
      <c r="P46" s="5"/>
      <c r="Q46" s="5"/>
      <c r="R46" s="5">
        <v>157.5</v>
      </c>
      <c r="S46" s="5"/>
      <c r="T46" s="5"/>
    </row>
    <row r="47" spans="1:20" x14ac:dyDescent="0.25">
      <c r="A47" t="s">
        <v>760</v>
      </c>
      <c r="B47" t="s">
        <v>5</v>
      </c>
      <c r="C47" t="s">
        <v>6</v>
      </c>
      <c r="D47" t="s">
        <v>2</v>
      </c>
      <c r="E47" s="5">
        <v>1000</v>
      </c>
      <c r="F47" s="5"/>
      <c r="H47" t="s">
        <v>778</v>
      </c>
      <c r="I47" t="s">
        <v>2</v>
      </c>
      <c r="J47" s="5"/>
      <c r="K47" s="5"/>
      <c r="L47" s="5"/>
      <c r="M47" s="5"/>
      <c r="N47" s="5"/>
      <c r="O47" s="5">
        <v>241.13</v>
      </c>
      <c r="P47" s="5"/>
      <c r="Q47" s="5"/>
      <c r="R47" s="5"/>
      <c r="S47" s="5"/>
      <c r="T47" s="5"/>
    </row>
    <row r="48" spans="1:20" x14ac:dyDescent="0.25">
      <c r="A48" t="s">
        <v>761</v>
      </c>
      <c r="B48" t="s">
        <v>5</v>
      </c>
      <c r="C48" t="s">
        <v>6</v>
      </c>
      <c r="D48" t="s">
        <v>2</v>
      </c>
      <c r="E48" s="5">
        <v>1000</v>
      </c>
      <c r="F48" s="5"/>
      <c r="H48" t="s">
        <v>779</v>
      </c>
      <c r="I48" t="s">
        <v>2</v>
      </c>
      <c r="J48" s="5"/>
      <c r="K48" s="5"/>
      <c r="L48" s="5"/>
      <c r="M48" s="5"/>
      <c r="N48" s="5"/>
      <c r="O48" s="5">
        <v>611.39</v>
      </c>
      <c r="P48" s="5"/>
      <c r="Q48" s="5"/>
      <c r="R48" s="5"/>
      <c r="S48" s="5"/>
      <c r="T48" s="5"/>
    </row>
    <row r="49" spans="1:20" x14ac:dyDescent="0.25">
      <c r="A49" t="s">
        <v>762</v>
      </c>
      <c r="B49" t="s">
        <v>5</v>
      </c>
      <c r="C49" t="s">
        <v>6</v>
      </c>
      <c r="D49" t="s">
        <v>2</v>
      </c>
      <c r="E49" s="5">
        <v>800</v>
      </c>
      <c r="F49" s="5"/>
      <c r="H49" t="s">
        <v>779</v>
      </c>
      <c r="I49" t="s">
        <v>2</v>
      </c>
      <c r="J49" s="5"/>
      <c r="K49" s="5"/>
      <c r="L49" s="5"/>
      <c r="M49" s="5"/>
      <c r="N49" s="5"/>
      <c r="O49" s="5">
        <v>477.99</v>
      </c>
      <c r="P49" s="5"/>
      <c r="Q49" s="5"/>
      <c r="R49" s="5"/>
      <c r="S49" s="5"/>
      <c r="T49" s="5"/>
    </row>
    <row r="50" spans="1:20" x14ac:dyDescent="0.25">
      <c r="A50" t="s">
        <v>763</v>
      </c>
      <c r="B50" t="s">
        <v>5</v>
      </c>
      <c r="C50" t="s">
        <v>10</v>
      </c>
      <c r="D50" t="s">
        <v>2</v>
      </c>
      <c r="E50" s="5">
        <v>800</v>
      </c>
      <c r="F50" s="5"/>
      <c r="H50" t="s">
        <v>368</v>
      </c>
      <c r="I50" t="s">
        <v>2</v>
      </c>
      <c r="J50" s="5"/>
      <c r="K50" s="5"/>
      <c r="L50" s="5"/>
      <c r="M50" s="5"/>
      <c r="N50" s="5"/>
      <c r="O50" s="5"/>
      <c r="P50" s="5"/>
      <c r="Q50" s="5"/>
      <c r="R50" s="5">
        <v>521.85</v>
      </c>
      <c r="S50" s="5"/>
      <c r="T50" s="5"/>
    </row>
    <row r="51" spans="1:20" x14ac:dyDescent="0.25">
      <c r="A51" t="s">
        <v>764</v>
      </c>
      <c r="B51" t="s">
        <v>5</v>
      </c>
      <c r="C51" t="s">
        <v>6</v>
      </c>
      <c r="D51" t="s">
        <v>2</v>
      </c>
      <c r="E51" s="5">
        <v>800</v>
      </c>
      <c r="F51" s="5"/>
      <c r="H51" t="s">
        <v>368</v>
      </c>
      <c r="I51" t="s">
        <v>2</v>
      </c>
      <c r="J51" s="5"/>
      <c r="K51" s="5"/>
      <c r="L51" s="5"/>
      <c r="M51" s="5">
        <v>1033.2</v>
      </c>
      <c r="N51" s="5"/>
      <c r="O51" s="5"/>
      <c r="P51" s="5"/>
      <c r="Q51" s="5"/>
      <c r="R51" s="5"/>
      <c r="S51" s="5"/>
      <c r="T51" s="5"/>
    </row>
    <row r="52" spans="1:20" x14ac:dyDescent="0.25">
      <c r="A52" t="s">
        <v>765</v>
      </c>
      <c r="B52" t="s">
        <v>5</v>
      </c>
      <c r="C52" t="s">
        <v>6</v>
      </c>
      <c r="D52" t="s">
        <v>2</v>
      </c>
      <c r="E52" s="5">
        <v>800</v>
      </c>
      <c r="F52" s="5"/>
      <c r="H52" t="s">
        <v>368</v>
      </c>
      <c r="I52" t="s">
        <v>2</v>
      </c>
      <c r="J52" s="5"/>
      <c r="K52" s="5"/>
      <c r="L52" s="5"/>
      <c r="M52" s="5">
        <v>630</v>
      </c>
      <c r="N52" s="5"/>
      <c r="O52" s="5"/>
      <c r="P52" s="5"/>
      <c r="Q52" s="5"/>
      <c r="R52" s="5"/>
      <c r="S52" s="5"/>
      <c r="T52" s="5"/>
    </row>
    <row r="53" spans="1:20" x14ac:dyDescent="0.25">
      <c r="A53" t="s">
        <v>766</v>
      </c>
      <c r="B53" t="s">
        <v>5</v>
      </c>
      <c r="C53" t="s">
        <v>6</v>
      </c>
      <c r="D53" t="s">
        <v>2</v>
      </c>
      <c r="E53" s="5">
        <v>1000</v>
      </c>
      <c r="F53" s="5"/>
      <c r="H53" t="s">
        <v>207</v>
      </c>
      <c r="I53" t="s">
        <v>2</v>
      </c>
      <c r="J53" s="5">
        <v>2660.76</v>
      </c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5">
      <c r="A54" t="s">
        <v>767</v>
      </c>
      <c r="B54" t="s">
        <v>5</v>
      </c>
      <c r="C54" t="s">
        <v>6</v>
      </c>
      <c r="D54" t="s">
        <v>2</v>
      </c>
      <c r="E54" s="5">
        <v>1000</v>
      </c>
      <c r="F54" s="5"/>
      <c r="H54" t="s">
        <v>213</v>
      </c>
      <c r="I54" t="s">
        <v>2</v>
      </c>
      <c r="J54" s="5">
        <v>1732.5</v>
      </c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5">
      <c r="A55" t="s">
        <v>46</v>
      </c>
      <c r="C55" t="s">
        <v>46</v>
      </c>
      <c r="D55" t="s">
        <v>2</v>
      </c>
      <c r="E55" s="5">
        <v>100</v>
      </c>
      <c r="F55" s="5"/>
      <c r="H55" t="s">
        <v>368</v>
      </c>
      <c r="I55" t="s">
        <v>2</v>
      </c>
      <c r="J55" s="5"/>
      <c r="K55" s="5"/>
      <c r="L55" s="5"/>
      <c r="M55" s="5">
        <v>1033.2</v>
      </c>
      <c r="N55" s="5"/>
      <c r="O55" s="5"/>
      <c r="P55" s="5"/>
      <c r="Q55" s="5"/>
      <c r="R55" s="5"/>
      <c r="S55" s="5"/>
      <c r="T55" s="5"/>
    </row>
    <row r="56" spans="1:20" x14ac:dyDescent="0.25">
      <c r="A56" t="s">
        <v>46</v>
      </c>
      <c r="C56" t="s">
        <v>46</v>
      </c>
      <c r="D56" t="s">
        <v>2</v>
      </c>
      <c r="E56" s="5">
        <v>100</v>
      </c>
      <c r="F56" s="5"/>
      <c r="H56" t="s">
        <v>368</v>
      </c>
      <c r="I56" t="s">
        <v>2</v>
      </c>
      <c r="J56" s="5"/>
      <c r="K56" s="5"/>
      <c r="L56" s="5"/>
      <c r="M56" s="5"/>
      <c r="N56" s="5">
        <v>2887.5</v>
      </c>
      <c r="O56" s="5"/>
      <c r="P56" s="5"/>
      <c r="Q56" s="5"/>
      <c r="R56" s="5"/>
      <c r="S56" s="5"/>
      <c r="T56" s="5"/>
    </row>
    <row r="57" spans="1:20" x14ac:dyDescent="0.25">
      <c r="A57" t="s">
        <v>46</v>
      </c>
      <c r="C57" t="s">
        <v>46</v>
      </c>
      <c r="D57" t="s">
        <v>2</v>
      </c>
      <c r="E57" s="5">
        <v>100</v>
      </c>
      <c r="F57" s="5"/>
      <c r="H57" t="s">
        <v>368</v>
      </c>
      <c r="I57" t="s">
        <v>2</v>
      </c>
      <c r="J57" s="5"/>
      <c r="K57" s="5"/>
      <c r="L57" s="5"/>
      <c r="M57" s="5"/>
      <c r="N57" s="5">
        <v>8032.5</v>
      </c>
      <c r="O57" s="5"/>
      <c r="P57" s="5"/>
      <c r="Q57" s="5"/>
      <c r="R57" s="5"/>
      <c r="S57" s="5"/>
      <c r="T57" s="5"/>
    </row>
    <row r="58" spans="1:20" x14ac:dyDescent="0.25">
      <c r="A58" t="s">
        <v>46</v>
      </c>
      <c r="C58" t="s">
        <v>46</v>
      </c>
      <c r="D58" t="s">
        <v>2</v>
      </c>
      <c r="E58" s="5">
        <v>100</v>
      </c>
      <c r="F58" s="5"/>
      <c r="H58" t="s">
        <v>368</v>
      </c>
      <c r="I58" t="s">
        <v>2</v>
      </c>
      <c r="J58" s="5"/>
      <c r="K58" s="5"/>
      <c r="L58" s="5"/>
      <c r="M58" s="5"/>
      <c r="N58" s="5">
        <v>1155</v>
      </c>
      <c r="O58" s="5"/>
      <c r="P58" s="5"/>
      <c r="Q58" s="5"/>
      <c r="R58" s="5"/>
      <c r="S58" s="5"/>
      <c r="T58" s="5"/>
    </row>
    <row r="59" spans="1:20" x14ac:dyDescent="0.25">
      <c r="A59" t="s">
        <v>46</v>
      </c>
      <c r="C59" t="s">
        <v>46</v>
      </c>
      <c r="D59" t="s">
        <v>2</v>
      </c>
      <c r="E59" s="5">
        <v>100</v>
      </c>
      <c r="F59" s="5"/>
      <c r="H59" t="s">
        <v>368</v>
      </c>
      <c r="I59" t="s">
        <v>2</v>
      </c>
      <c r="J59" s="5"/>
      <c r="K59" s="5"/>
      <c r="L59" s="5"/>
      <c r="M59" s="5">
        <v>945</v>
      </c>
      <c r="N59" s="5"/>
      <c r="O59" s="5"/>
      <c r="P59" s="5"/>
      <c r="Q59" s="5"/>
      <c r="R59" s="5"/>
      <c r="S59" s="5"/>
      <c r="T59" s="5"/>
    </row>
    <row r="60" spans="1:20" x14ac:dyDescent="0.25">
      <c r="A60" t="s">
        <v>768</v>
      </c>
      <c r="B60" t="s">
        <v>5</v>
      </c>
      <c r="C60" t="s">
        <v>6</v>
      </c>
      <c r="D60" t="s">
        <v>2</v>
      </c>
      <c r="E60" s="5">
        <v>1000</v>
      </c>
      <c r="F60" s="5"/>
      <c r="H60" t="s">
        <v>368</v>
      </c>
      <c r="I60" t="s">
        <v>2</v>
      </c>
      <c r="J60" s="5"/>
      <c r="K60" s="5"/>
      <c r="L60" s="5"/>
      <c r="M60" s="5">
        <v>1033.2</v>
      </c>
      <c r="N60" s="5"/>
      <c r="O60" s="5"/>
      <c r="P60" s="5"/>
      <c r="Q60" s="5"/>
      <c r="R60" s="5"/>
      <c r="S60" s="5"/>
      <c r="T60" s="5"/>
    </row>
    <row r="61" spans="1:20" x14ac:dyDescent="0.25">
      <c r="A61" t="s">
        <v>769</v>
      </c>
      <c r="B61" t="s">
        <v>5</v>
      </c>
      <c r="C61" t="s">
        <v>6</v>
      </c>
      <c r="D61" t="s">
        <v>2</v>
      </c>
      <c r="E61" s="5">
        <v>1000</v>
      </c>
      <c r="F61" s="5"/>
      <c r="H61" t="s">
        <v>368</v>
      </c>
      <c r="I61" t="s">
        <v>2</v>
      </c>
      <c r="J61" s="5"/>
      <c r="K61" s="5"/>
      <c r="L61" s="5"/>
      <c r="M61" s="5">
        <v>882</v>
      </c>
      <c r="N61" s="5"/>
      <c r="O61" s="5"/>
      <c r="P61" s="5"/>
      <c r="Q61" s="5"/>
      <c r="R61" s="5"/>
      <c r="S61" s="5"/>
      <c r="T61" s="5"/>
    </row>
    <row r="62" spans="1:20" x14ac:dyDescent="0.25">
      <c r="A62" t="s">
        <v>770</v>
      </c>
      <c r="B62" t="s">
        <v>5</v>
      </c>
      <c r="C62" t="s">
        <v>6</v>
      </c>
      <c r="D62" t="s">
        <v>2</v>
      </c>
      <c r="E62" s="5">
        <v>700</v>
      </c>
      <c r="F62" s="5"/>
      <c r="H62" t="s">
        <v>777</v>
      </c>
      <c r="I62" t="s">
        <v>18</v>
      </c>
      <c r="J62" s="5"/>
      <c r="K62" s="5"/>
      <c r="L62" s="5"/>
      <c r="M62" s="5"/>
      <c r="N62" s="5"/>
      <c r="O62" s="5"/>
      <c r="P62" s="5"/>
      <c r="Q62" s="5"/>
      <c r="R62" s="5"/>
      <c r="S62" s="5">
        <v>1000</v>
      </c>
      <c r="T62" s="5"/>
    </row>
    <row r="63" spans="1:20" x14ac:dyDescent="0.25">
      <c r="A63" t="s">
        <v>771</v>
      </c>
      <c r="B63" t="s">
        <v>5</v>
      </c>
      <c r="C63" t="s">
        <v>6</v>
      </c>
      <c r="D63" t="s">
        <v>2</v>
      </c>
      <c r="E63" s="5">
        <v>1100</v>
      </c>
      <c r="F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5">
      <c r="A64" t="s">
        <v>9</v>
      </c>
      <c r="B64" t="s">
        <v>5</v>
      </c>
      <c r="C64" t="s">
        <v>10</v>
      </c>
      <c r="D64" t="s">
        <v>2</v>
      </c>
      <c r="E64" s="5">
        <v>1000</v>
      </c>
      <c r="F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t="s">
        <v>772</v>
      </c>
      <c r="B65" t="s">
        <v>5</v>
      </c>
      <c r="C65" t="s">
        <v>6</v>
      </c>
      <c r="D65" t="s">
        <v>2</v>
      </c>
      <c r="E65" s="5">
        <v>750</v>
      </c>
      <c r="F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25">
      <c r="A66" t="s">
        <v>773</v>
      </c>
      <c r="B66" t="s">
        <v>5</v>
      </c>
      <c r="C66" t="s">
        <v>6</v>
      </c>
      <c r="D66" t="s">
        <v>2</v>
      </c>
      <c r="E66" s="5">
        <v>750</v>
      </c>
      <c r="F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5">
      <c r="A67" t="s">
        <v>774</v>
      </c>
      <c r="B67" t="s">
        <v>5</v>
      </c>
      <c r="C67" t="s">
        <v>6</v>
      </c>
      <c r="D67" t="s">
        <v>2</v>
      </c>
      <c r="E67" s="5">
        <v>750</v>
      </c>
      <c r="F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5">
      <c r="A68" t="s">
        <v>775</v>
      </c>
      <c r="B68" t="s">
        <v>5</v>
      </c>
      <c r="C68" t="s">
        <v>6</v>
      </c>
      <c r="D68" t="s">
        <v>2</v>
      </c>
      <c r="E68" s="5">
        <v>600</v>
      </c>
      <c r="F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5">
      <c r="A69" t="s">
        <v>776</v>
      </c>
      <c r="B69" t="s">
        <v>5</v>
      </c>
      <c r="C69" t="s">
        <v>6</v>
      </c>
      <c r="D69" t="s">
        <v>2</v>
      </c>
      <c r="E69" s="5">
        <v>600</v>
      </c>
      <c r="F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5">
      <c r="A70" t="s">
        <v>777</v>
      </c>
      <c r="B70" t="s">
        <v>5</v>
      </c>
      <c r="C70" t="s">
        <v>10</v>
      </c>
      <c r="D70" t="s">
        <v>18</v>
      </c>
      <c r="E70" s="5">
        <v>1000</v>
      </c>
      <c r="F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5">
      <c r="A71" t="s">
        <v>759</v>
      </c>
      <c r="B71" t="s">
        <v>5</v>
      </c>
      <c r="C71" t="s">
        <v>37</v>
      </c>
      <c r="D71" t="s">
        <v>2</v>
      </c>
      <c r="E71" s="5"/>
      <c r="F71" s="5">
        <v>7084.72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5">
      <c r="A72" s="77" t="s">
        <v>524</v>
      </c>
      <c r="B72" s="78"/>
      <c r="C72" s="78"/>
      <c r="D72" s="78"/>
      <c r="E72" s="16">
        <f>SUM(E46:E71)</f>
        <v>16950</v>
      </c>
      <c r="F72" s="16">
        <f>SUM(F46:F71)</f>
        <v>8084.72</v>
      </c>
      <c r="H72" s="78" t="s">
        <v>524</v>
      </c>
      <c r="I72" s="78"/>
      <c r="J72" s="16">
        <f t="shared" ref="J72:T72" si="1">SUM(J46:J71)</f>
        <v>4393.26</v>
      </c>
      <c r="K72" s="16">
        <f t="shared" si="1"/>
        <v>0</v>
      </c>
      <c r="L72" s="16">
        <f t="shared" si="1"/>
        <v>0</v>
      </c>
      <c r="M72" s="16">
        <f t="shared" si="1"/>
        <v>5556.6</v>
      </c>
      <c r="N72" s="16">
        <f t="shared" si="1"/>
        <v>12075</v>
      </c>
      <c r="O72" s="16">
        <f t="shared" si="1"/>
        <v>1330.51</v>
      </c>
      <c r="P72" s="17">
        <f t="shared" si="1"/>
        <v>0</v>
      </c>
      <c r="Q72" s="17">
        <f t="shared" si="1"/>
        <v>0</v>
      </c>
      <c r="R72" s="17">
        <f t="shared" si="1"/>
        <v>679.35</v>
      </c>
      <c r="S72" s="17">
        <f t="shared" si="1"/>
        <v>1000</v>
      </c>
      <c r="T72" s="18">
        <f t="shared" si="1"/>
        <v>0</v>
      </c>
    </row>
    <row r="73" spans="1:20" x14ac:dyDescent="0.25">
      <c r="A73" s="85" t="s">
        <v>172</v>
      </c>
      <c r="B73" s="86"/>
      <c r="C73" s="86"/>
      <c r="D73" s="86"/>
      <c r="E73" s="86"/>
      <c r="F73" s="19">
        <f>SUM(E72:F72)</f>
        <v>25034.720000000001</v>
      </c>
      <c r="H73" s="86" t="s">
        <v>174</v>
      </c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20">
        <f>SUM(J72:T72)</f>
        <v>25034.719999999998</v>
      </c>
    </row>
    <row r="74" spans="1:20" x14ac:dyDescent="0.25">
      <c r="A74" s="2"/>
      <c r="T74" s="1"/>
    </row>
    <row r="75" spans="1:20" x14ac:dyDescent="0.25">
      <c r="A75" s="87" t="s">
        <v>529</v>
      </c>
      <c r="B75" s="88"/>
      <c r="C75" s="3"/>
      <c r="H75" s="88" t="s">
        <v>530</v>
      </c>
      <c r="I75" s="88"/>
      <c r="T75" s="1"/>
    </row>
    <row r="76" spans="1:20" x14ac:dyDescent="0.25">
      <c r="A76" s="2" t="s">
        <v>526</v>
      </c>
      <c r="B76" s="6">
        <f>F72</f>
        <v>8084.72</v>
      </c>
      <c r="C76" s="6"/>
      <c r="H76" t="s">
        <v>533</v>
      </c>
      <c r="I76" s="25" t="s">
        <v>173</v>
      </c>
      <c r="T76" s="1"/>
    </row>
    <row r="77" spans="1:20" x14ac:dyDescent="0.25">
      <c r="A77" s="2" t="s">
        <v>527</v>
      </c>
      <c r="B77" s="6">
        <f>E72</f>
        <v>16950</v>
      </c>
      <c r="C77" s="6"/>
      <c r="H77" t="s">
        <v>526</v>
      </c>
      <c r="I77" s="5">
        <f>B76</f>
        <v>8084.72</v>
      </c>
      <c r="T77" s="1"/>
    </row>
    <row r="78" spans="1:20" x14ac:dyDescent="0.25">
      <c r="A78" s="2" t="s">
        <v>172</v>
      </c>
      <c r="B78" s="6">
        <f>F73</f>
        <v>25034.720000000001</v>
      </c>
      <c r="C78" s="6"/>
      <c r="F78" s="3"/>
      <c r="H78" t="s">
        <v>175</v>
      </c>
      <c r="I78" s="5">
        <v>0</v>
      </c>
      <c r="T78" s="1"/>
    </row>
    <row r="79" spans="1:20" x14ac:dyDescent="0.25">
      <c r="A79" s="2" t="s">
        <v>174</v>
      </c>
      <c r="B79" s="6">
        <f>T73</f>
        <v>25034.719999999998</v>
      </c>
      <c r="C79" s="6"/>
      <c r="H79" t="s">
        <v>532</v>
      </c>
      <c r="I79" s="5">
        <f>I77-I78</f>
        <v>8084.72</v>
      </c>
      <c r="T79" s="1"/>
    </row>
    <row r="80" spans="1:20" ht="15.75" thickBot="1" x14ac:dyDescent="0.3">
      <c r="A80" s="21" t="s">
        <v>528</v>
      </c>
      <c r="B80" s="22">
        <f>B78-B79</f>
        <v>0</v>
      </c>
      <c r="C80" s="22"/>
      <c r="D80" s="23"/>
      <c r="E80" s="23"/>
      <c r="F80" s="23"/>
      <c r="G80" s="23"/>
      <c r="H80" s="23" t="s">
        <v>531</v>
      </c>
      <c r="I80" s="26">
        <f>IF(I79&gt;6000,3000,I79/2)</f>
        <v>3000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4"/>
    </row>
    <row r="81" spans="1:20" ht="15.75" thickBot="1" x14ac:dyDescent="0.3"/>
    <row r="82" spans="1:20" x14ac:dyDescent="0.25">
      <c r="A82" s="7" t="s">
        <v>159</v>
      </c>
      <c r="B82" s="8" t="s">
        <v>306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9"/>
    </row>
    <row r="83" spans="1:20" x14ac:dyDescent="0.25">
      <c r="A83" s="2" t="s">
        <v>535</v>
      </c>
      <c r="B83" t="s">
        <v>309</v>
      </c>
      <c r="T83" s="1"/>
    </row>
    <row r="84" spans="1:20" x14ac:dyDescent="0.25">
      <c r="A84" s="2" t="s">
        <v>536</v>
      </c>
      <c r="B84" t="s">
        <v>402</v>
      </c>
      <c r="T84" s="1"/>
    </row>
    <row r="85" spans="1:20" x14ac:dyDescent="0.25">
      <c r="A85" s="79" t="s">
        <v>517</v>
      </c>
      <c r="B85" s="80"/>
      <c r="C85" s="80"/>
      <c r="D85" s="80"/>
      <c r="E85" s="80"/>
      <c r="F85" s="10"/>
      <c r="G85" s="3"/>
      <c r="H85" s="80" t="s">
        <v>521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1"/>
    </row>
    <row r="86" spans="1:20" x14ac:dyDescent="0.25">
      <c r="A86" s="11"/>
      <c r="B86" s="12"/>
      <c r="C86" s="12"/>
      <c r="D86" s="12"/>
      <c r="E86" s="82" t="s">
        <v>1</v>
      </c>
      <c r="F86" s="82"/>
      <c r="G86" s="3"/>
      <c r="H86" s="12"/>
      <c r="I86" s="12"/>
      <c r="J86" s="82" t="s">
        <v>522</v>
      </c>
      <c r="K86" s="82"/>
      <c r="L86" s="82"/>
      <c r="M86" s="82"/>
      <c r="N86" s="82"/>
      <c r="O86" s="82"/>
      <c r="P86" s="83" t="s">
        <v>523</v>
      </c>
      <c r="Q86" s="83"/>
      <c r="R86" s="83"/>
      <c r="S86" s="83"/>
      <c r="T86" s="84"/>
    </row>
    <row r="87" spans="1:20" x14ac:dyDescent="0.25">
      <c r="A87" s="13" t="s">
        <v>163</v>
      </c>
      <c r="B87" s="13" t="s">
        <v>0</v>
      </c>
      <c r="C87" s="13" t="s">
        <v>3</v>
      </c>
      <c r="D87" s="13" t="s">
        <v>2</v>
      </c>
      <c r="E87" s="14" t="s">
        <v>534</v>
      </c>
      <c r="F87" s="14" t="s">
        <v>171</v>
      </c>
      <c r="G87" s="4"/>
      <c r="H87" s="13" t="s">
        <v>518</v>
      </c>
      <c r="I87" s="13" t="s">
        <v>2</v>
      </c>
      <c r="J87" s="14" t="s">
        <v>165</v>
      </c>
      <c r="K87" s="14" t="s">
        <v>166</v>
      </c>
      <c r="L87" s="14" t="s">
        <v>167</v>
      </c>
      <c r="M87" s="14" t="s">
        <v>168</v>
      </c>
      <c r="N87" s="14" t="s">
        <v>161</v>
      </c>
      <c r="O87" s="14" t="s">
        <v>525</v>
      </c>
      <c r="P87" s="15" t="s">
        <v>162</v>
      </c>
      <c r="Q87" s="15" t="s">
        <v>519</v>
      </c>
      <c r="R87" s="15" t="s">
        <v>520</v>
      </c>
      <c r="S87" s="15" t="s">
        <v>164</v>
      </c>
      <c r="T87" s="15" t="s">
        <v>537</v>
      </c>
    </row>
    <row r="88" spans="1:20" x14ac:dyDescent="0.25">
      <c r="A88" t="s">
        <v>720</v>
      </c>
      <c r="B88" t="s">
        <v>5</v>
      </c>
      <c r="C88" t="s">
        <v>6</v>
      </c>
      <c r="D88" t="s">
        <v>2</v>
      </c>
      <c r="E88" s="5">
        <v>1500</v>
      </c>
      <c r="F88" s="5"/>
      <c r="H88" t="s">
        <v>753</v>
      </c>
      <c r="I88" t="s">
        <v>2</v>
      </c>
      <c r="J88" s="5"/>
      <c r="K88" s="5"/>
      <c r="L88" s="5"/>
      <c r="M88" s="5"/>
      <c r="N88" s="5"/>
      <c r="O88" s="5">
        <v>3000</v>
      </c>
      <c r="P88" s="5"/>
      <c r="Q88" s="5"/>
      <c r="R88" s="5"/>
      <c r="S88" s="5"/>
      <c r="T88" s="5"/>
    </row>
    <row r="89" spans="1:20" x14ac:dyDescent="0.25">
      <c r="A89" t="s">
        <v>721</v>
      </c>
      <c r="B89" t="s">
        <v>5</v>
      </c>
      <c r="C89" t="s">
        <v>6</v>
      </c>
      <c r="D89" t="s">
        <v>2</v>
      </c>
      <c r="E89" s="5">
        <v>1500</v>
      </c>
      <c r="F89" s="5"/>
      <c r="H89" t="s">
        <v>179</v>
      </c>
      <c r="I89" t="s">
        <v>2</v>
      </c>
      <c r="J89" s="5"/>
      <c r="K89" s="5"/>
      <c r="L89" s="5"/>
      <c r="M89" s="5"/>
      <c r="N89" s="5">
        <v>183.75</v>
      </c>
      <c r="O89" s="5"/>
      <c r="P89" s="5"/>
      <c r="Q89" s="5"/>
      <c r="R89" s="5"/>
      <c r="S89" s="5"/>
      <c r="T89" s="5"/>
    </row>
    <row r="90" spans="1:20" x14ac:dyDescent="0.25">
      <c r="A90" t="s">
        <v>722</v>
      </c>
      <c r="B90" t="s">
        <v>5</v>
      </c>
      <c r="C90" t="s">
        <v>10</v>
      </c>
      <c r="D90" t="s">
        <v>2</v>
      </c>
      <c r="E90" s="5">
        <v>1500</v>
      </c>
      <c r="F90" s="5"/>
      <c r="H90" t="s">
        <v>179</v>
      </c>
      <c r="I90" t="s">
        <v>2</v>
      </c>
      <c r="J90" s="5"/>
      <c r="K90" s="5"/>
      <c r="L90" s="5"/>
      <c r="M90" s="5"/>
      <c r="N90" s="5">
        <v>5425.35</v>
      </c>
      <c r="O90" s="5"/>
      <c r="P90" s="5"/>
      <c r="Q90" s="5"/>
      <c r="R90" s="5"/>
      <c r="S90" s="5"/>
      <c r="T90" s="5"/>
    </row>
    <row r="91" spans="1:20" x14ac:dyDescent="0.25">
      <c r="A91" t="s">
        <v>723</v>
      </c>
      <c r="B91" t="s">
        <v>5</v>
      </c>
      <c r="C91" t="s">
        <v>6</v>
      </c>
      <c r="D91" t="s">
        <v>2</v>
      </c>
      <c r="E91" s="5">
        <v>250</v>
      </c>
      <c r="F91" s="5"/>
      <c r="H91" t="s">
        <v>754</v>
      </c>
      <c r="I91" t="s">
        <v>2</v>
      </c>
      <c r="J91" s="5"/>
      <c r="K91" s="5"/>
      <c r="L91" s="5"/>
      <c r="M91" s="5"/>
      <c r="N91" s="5"/>
      <c r="O91" s="5"/>
      <c r="P91" s="5">
        <v>21</v>
      </c>
      <c r="Q91" s="5"/>
      <c r="R91" s="5"/>
      <c r="S91" s="5"/>
      <c r="T91" s="5"/>
    </row>
    <row r="92" spans="1:20" x14ac:dyDescent="0.25">
      <c r="A92" t="s">
        <v>724</v>
      </c>
      <c r="B92" t="s">
        <v>5</v>
      </c>
      <c r="C92" t="s">
        <v>6</v>
      </c>
      <c r="D92" t="s">
        <v>2</v>
      </c>
      <c r="E92" s="5">
        <v>1500</v>
      </c>
      <c r="F92" s="5"/>
      <c r="H92" t="s">
        <v>363</v>
      </c>
      <c r="I92" t="s">
        <v>2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>
        <v>211.84</v>
      </c>
    </row>
    <row r="93" spans="1:20" x14ac:dyDescent="0.25">
      <c r="A93" t="s">
        <v>725</v>
      </c>
      <c r="B93" t="s">
        <v>5</v>
      </c>
      <c r="C93" t="s">
        <v>6</v>
      </c>
      <c r="D93" t="s">
        <v>2</v>
      </c>
      <c r="E93" s="5">
        <v>150</v>
      </c>
      <c r="F93" s="5"/>
      <c r="H93" t="s">
        <v>755</v>
      </c>
      <c r="I93" t="s">
        <v>2</v>
      </c>
      <c r="J93" s="5"/>
      <c r="K93" s="5"/>
      <c r="L93" s="5"/>
      <c r="M93" s="5"/>
      <c r="N93" s="5"/>
      <c r="O93" s="5">
        <v>231</v>
      </c>
      <c r="P93" s="5"/>
      <c r="Q93" s="5"/>
      <c r="R93" s="5"/>
      <c r="S93" s="5"/>
      <c r="T93" s="5"/>
    </row>
    <row r="94" spans="1:20" x14ac:dyDescent="0.25">
      <c r="A94" t="s">
        <v>726</v>
      </c>
      <c r="B94" t="s">
        <v>5</v>
      </c>
      <c r="C94" t="s">
        <v>10</v>
      </c>
      <c r="D94" t="s">
        <v>2</v>
      </c>
      <c r="E94" s="5">
        <v>250</v>
      </c>
      <c r="F94" s="5"/>
      <c r="H94" t="s">
        <v>368</v>
      </c>
      <c r="I94" t="s">
        <v>2</v>
      </c>
      <c r="J94" s="5"/>
      <c r="K94" s="5"/>
      <c r="L94" s="5"/>
      <c r="M94" s="5">
        <v>276.68</v>
      </c>
      <c r="N94" s="5"/>
      <c r="O94" s="5"/>
      <c r="P94" s="5"/>
      <c r="Q94" s="5"/>
      <c r="R94" s="5"/>
      <c r="S94" s="5"/>
      <c r="T94" s="5"/>
    </row>
    <row r="95" spans="1:20" x14ac:dyDescent="0.25">
      <c r="A95" t="s">
        <v>416</v>
      </c>
      <c r="B95" t="s">
        <v>5</v>
      </c>
      <c r="C95" t="s">
        <v>6</v>
      </c>
      <c r="D95" t="s">
        <v>2</v>
      </c>
      <c r="E95" s="5">
        <v>200</v>
      </c>
      <c r="F95" s="5"/>
      <c r="H95" t="s">
        <v>752</v>
      </c>
      <c r="I95" t="s">
        <v>18</v>
      </c>
      <c r="J95" s="5"/>
      <c r="K95" s="5"/>
      <c r="L95" s="5"/>
      <c r="M95" s="5"/>
      <c r="N95" s="5"/>
      <c r="O95" s="5"/>
      <c r="P95" s="5"/>
      <c r="Q95" s="5"/>
      <c r="R95" s="5"/>
      <c r="S95" s="5">
        <v>2625</v>
      </c>
      <c r="T95" s="5"/>
    </row>
    <row r="96" spans="1:20" x14ac:dyDescent="0.25">
      <c r="A96" t="s">
        <v>418</v>
      </c>
      <c r="B96" t="s">
        <v>5</v>
      </c>
      <c r="C96" t="s">
        <v>6</v>
      </c>
      <c r="D96" t="s">
        <v>2</v>
      </c>
      <c r="E96" s="5">
        <v>500</v>
      </c>
      <c r="F96" s="5"/>
      <c r="H96" t="s">
        <v>751</v>
      </c>
      <c r="I96" t="s">
        <v>18</v>
      </c>
      <c r="J96" s="5"/>
      <c r="K96" s="5"/>
      <c r="L96" s="5"/>
      <c r="M96" s="5"/>
      <c r="N96" s="5"/>
      <c r="O96" s="5"/>
      <c r="P96" s="5"/>
      <c r="Q96" s="5"/>
      <c r="R96" s="5">
        <v>150</v>
      </c>
      <c r="S96" s="5"/>
      <c r="T96" s="5"/>
    </row>
    <row r="97" spans="1:20" x14ac:dyDescent="0.25">
      <c r="A97" t="s">
        <v>727</v>
      </c>
      <c r="B97" t="s">
        <v>5</v>
      </c>
      <c r="C97" t="s">
        <v>6</v>
      </c>
      <c r="D97" t="s">
        <v>2</v>
      </c>
      <c r="E97" s="5">
        <v>200</v>
      </c>
      <c r="F97" s="5"/>
      <c r="H97" t="s">
        <v>750</v>
      </c>
      <c r="I97" t="s">
        <v>18</v>
      </c>
      <c r="J97" s="5"/>
      <c r="K97" s="5"/>
      <c r="L97" s="5"/>
      <c r="M97" s="5"/>
      <c r="N97" s="5"/>
      <c r="O97" s="5"/>
      <c r="P97" s="5"/>
      <c r="Q97" s="5"/>
      <c r="R97" s="5">
        <v>100</v>
      </c>
      <c r="S97" s="5"/>
      <c r="T97" s="5"/>
    </row>
    <row r="98" spans="1:20" x14ac:dyDescent="0.25">
      <c r="A98" t="s">
        <v>728</v>
      </c>
      <c r="B98" t="s">
        <v>5</v>
      </c>
      <c r="C98" t="s">
        <v>6</v>
      </c>
      <c r="D98" t="s">
        <v>2</v>
      </c>
      <c r="E98" s="5">
        <v>150</v>
      </c>
      <c r="F98" s="5"/>
      <c r="H98" t="s">
        <v>756</v>
      </c>
      <c r="I98" t="s">
        <v>2</v>
      </c>
      <c r="J98" s="5"/>
      <c r="K98" s="5"/>
      <c r="L98" s="5"/>
      <c r="M98" s="5"/>
      <c r="N98" s="5"/>
      <c r="O98" s="5"/>
      <c r="P98" s="5">
        <v>5250</v>
      </c>
      <c r="Q98" s="5"/>
      <c r="R98" s="5"/>
      <c r="S98" s="5"/>
      <c r="T98" s="5"/>
    </row>
    <row r="99" spans="1:20" x14ac:dyDescent="0.25">
      <c r="A99" t="s">
        <v>9</v>
      </c>
      <c r="B99" t="s">
        <v>5</v>
      </c>
      <c r="C99" t="s">
        <v>10</v>
      </c>
      <c r="D99" t="s">
        <v>2</v>
      </c>
      <c r="E99" s="5">
        <v>1000</v>
      </c>
      <c r="F99" s="5"/>
      <c r="H99" t="s">
        <v>213</v>
      </c>
      <c r="I99" t="s">
        <v>2</v>
      </c>
      <c r="J99" s="5">
        <v>892.5</v>
      </c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x14ac:dyDescent="0.25">
      <c r="A100" t="s">
        <v>729</v>
      </c>
      <c r="B100" t="s">
        <v>5</v>
      </c>
      <c r="C100" t="s">
        <v>6</v>
      </c>
      <c r="D100" t="s">
        <v>2</v>
      </c>
      <c r="E100" s="5">
        <v>200</v>
      </c>
      <c r="F100" s="5"/>
      <c r="H100" t="s">
        <v>206</v>
      </c>
      <c r="I100" t="s">
        <v>2</v>
      </c>
      <c r="J100" s="5"/>
      <c r="K100" s="5"/>
      <c r="L100" s="5"/>
      <c r="M100" s="5"/>
      <c r="N100" s="5"/>
      <c r="O100" s="5">
        <v>363.87</v>
      </c>
      <c r="P100" s="5"/>
      <c r="Q100" s="5"/>
      <c r="R100" s="5"/>
      <c r="S100" s="5"/>
      <c r="T100" s="5"/>
    </row>
    <row r="101" spans="1:20" x14ac:dyDescent="0.25">
      <c r="A101" t="s">
        <v>117</v>
      </c>
      <c r="B101" t="s">
        <v>5</v>
      </c>
      <c r="C101" t="s">
        <v>6</v>
      </c>
      <c r="D101" t="s">
        <v>2</v>
      </c>
      <c r="E101" s="5">
        <v>250</v>
      </c>
      <c r="F101" s="5"/>
      <c r="H101" t="s">
        <v>170</v>
      </c>
      <c r="I101" t="s">
        <v>2</v>
      </c>
      <c r="J101" s="5"/>
      <c r="K101" s="5"/>
      <c r="L101" s="5"/>
      <c r="M101" s="5"/>
      <c r="N101" s="5"/>
      <c r="O101" s="5">
        <v>966</v>
      </c>
      <c r="P101" s="5"/>
      <c r="Q101" s="5"/>
      <c r="R101" s="5"/>
      <c r="S101" s="5"/>
      <c r="T101" s="5"/>
    </row>
    <row r="102" spans="1:20" x14ac:dyDescent="0.25">
      <c r="A102" t="s">
        <v>46</v>
      </c>
      <c r="C102" t="s">
        <v>46</v>
      </c>
      <c r="D102" t="s">
        <v>2</v>
      </c>
      <c r="E102" s="5">
        <v>100</v>
      </c>
      <c r="F102" s="5"/>
      <c r="H102" t="s">
        <v>757</v>
      </c>
      <c r="I102" t="s">
        <v>2</v>
      </c>
      <c r="J102" s="5"/>
      <c r="K102" s="5">
        <v>247.01</v>
      </c>
      <c r="L102" s="5"/>
      <c r="M102" s="5"/>
      <c r="N102" s="5"/>
      <c r="O102" s="5"/>
      <c r="P102" s="5"/>
      <c r="Q102" s="5"/>
      <c r="R102" s="5"/>
      <c r="S102" s="5"/>
      <c r="T102" s="5"/>
    </row>
    <row r="103" spans="1:20" x14ac:dyDescent="0.25">
      <c r="A103" t="s">
        <v>730</v>
      </c>
      <c r="B103" t="s">
        <v>5</v>
      </c>
      <c r="C103" t="s">
        <v>10</v>
      </c>
      <c r="D103" t="s">
        <v>2</v>
      </c>
      <c r="E103" s="5">
        <v>1000</v>
      </c>
      <c r="F103" s="5"/>
      <c r="H103" t="s">
        <v>757</v>
      </c>
      <c r="I103" t="s">
        <v>2</v>
      </c>
      <c r="J103" s="5">
        <v>1277.8499999999999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25">
      <c r="A104" t="s">
        <v>678</v>
      </c>
      <c r="B104" t="s">
        <v>5</v>
      </c>
      <c r="C104" t="s">
        <v>16</v>
      </c>
      <c r="D104" t="s">
        <v>2</v>
      </c>
      <c r="E104" s="5">
        <v>1000</v>
      </c>
      <c r="F104" s="5"/>
      <c r="H104" t="s">
        <v>440</v>
      </c>
      <c r="I104" t="s">
        <v>2</v>
      </c>
      <c r="J104" s="5"/>
      <c r="K104" s="5"/>
      <c r="L104" s="5"/>
      <c r="M104" s="5"/>
      <c r="N104" s="5"/>
      <c r="O104" s="5">
        <v>393.75</v>
      </c>
      <c r="P104" s="5"/>
      <c r="Q104" s="5"/>
      <c r="R104" s="5"/>
      <c r="S104" s="5"/>
      <c r="T104" s="5"/>
    </row>
    <row r="105" spans="1:20" x14ac:dyDescent="0.25">
      <c r="A105" t="s">
        <v>731</v>
      </c>
      <c r="B105" t="s">
        <v>5</v>
      </c>
      <c r="C105" t="s">
        <v>10</v>
      </c>
      <c r="D105" t="s">
        <v>2</v>
      </c>
      <c r="E105" s="5">
        <v>250</v>
      </c>
      <c r="F105" s="5"/>
      <c r="H105" t="s">
        <v>368</v>
      </c>
      <c r="I105" t="s">
        <v>2</v>
      </c>
      <c r="J105" s="5"/>
      <c r="K105" s="5"/>
      <c r="L105" s="5"/>
      <c r="M105" s="5">
        <v>202.65</v>
      </c>
      <c r="N105" s="5"/>
      <c r="O105" s="5"/>
      <c r="P105" s="5"/>
      <c r="Q105" s="5"/>
      <c r="R105" s="5"/>
      <c r="S105" s="5"/>
      <c r="T105" s="5"/>
    </row>
    <row r="106" spans="1:20" x14ac:dyDescent="0.25">
      <c r="A106" t="s">
        <v>732</v>
      </c>
      <c r="B106" t="s">
        <v>5</v>
      </c>
      <c r="C106" t="s">
        <v>6</v>
      </c>
      <c r="D106" t="s">
        <v>2</v>
      </c>
      <c r="E106" s="5">
        <v>1000</v>
      </c>
      <c r="F106" s="5"/>
      <c r="H106" t="s">
        <v>207</v>
      </c>
      <c r="I106" t="s">
        <v>2</v>
      </c>
      <c r="J106" s="5">
        <v>3.15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25">
      <c r="A107" t="s">
        <v>733</v>
      </c>
      <c r="B107" t="s">
        <v>5</v>
      </c>
      <c r="C107" t="s">
        <v>6</v>
      </c>
      <c r="D107" t="s">
        <v>2</v>
      </c>
      <c r="E107" s="5">
        <v>250</v>
      </c>
      <c r="F107" s="5"/>
      <c r="H107" t="s">
        <v>207</v>
      </c>
      <c r="I107" t="s">
        <v>2</v>
      </c>
      <c r="J107" s="5">
        <v>3.15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25">
      <c r="A108" t="s">
        <v>734</v>
      </c>
      <c r="B108" t="s">
        <v>5</v>
      </c>
      <c r="C108" t="s">
        <v>6</v>
      </c>
      <c r="D108" t="s">
        <v>2</v>
      </c>
      <c r="E108" s="5">
        <v>250</v>
      </c>
      <c r="F108" s="5"/>
      <c r="H108" t="s">
        <v>758</v>
      </c>
      <c r="I108" t="s">
        <v>2</v>
      </c>
      <c r="J108" s="5"/>
      <c r="K108" s="5"/>
      <c r="L108" s="5"/>
      <c r="M108" s="5"/>
      <c r="N108" s="5"/>
      <c r="O108" s="5">
        <v>42</v>
      </c>
      <c r="P108" s="5"/>
      <c r="Q108" s="5"/>
      <c r="R108" s="5"/>
      <c r="S108" s="5"/>
      <c r="T108" s="5"/>
    </row>
    <row r="109" spans="1:20" x14ac:dyDescent="0.25">
      <c r="A109" t="s">
        <v>26</v>
      </c>
      <c r="B109" t="s">
        <v>5</v>
      </c>
      <c r="C109" t="s">
        <v>6</v>
      </c>
      <c r="D109" t="s">
        <v>2</v>
      </c>
      <c r="E109" s="5">
        <v>250</v>
      </c>
      <c r="F109" s="5"/>
      <c r="H109" t="s">
        <v>207</v>
      </c>
      <c r="I109" t="s">
        <v>2</v>
      </c>
      <c r="J109" s="5">
        <v>6.3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25">
      <c r="A110" t="s">
        <v>32</v>
      </c>
      <c r="B110" t="s">
        <v>5</v>
      </c>
      <c r="C110" t="s">
        <v>6</v>
      </c>
      <c r="D110" t="s">
        <v>2</v>
      </c>
      <c r="E110" s="5">
        <v>250</v>
      </c>
      <c r="F110" s="5"/>
      <c r="H110" t="s">
        <v>218</v>
      </c>
      <c r="I110" t="s">
        <v>2</v>
      </c>
      <c r="J110" s="5">
        <v>23.07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x14ac:dyDescent="0.25">
      <c r="A111" t="s">
        <v>735</v>
      </c>
      <c r="B111" t="s">
        <v>5</v>
      </c>
      <c r="C111" t="s">
        <v>6</v>
      </c>
      <c r="D111" t="s">
        <v>2</v>
      </c>
      <c r="E111" s="5">
        <v>200</v>
      </c>
      <c r="F111" s="5"/>
      <c r="H111" t="s">
        <v>338</v>
      </c>
      <c r="I111" t="s">
        <v>2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>
        <v>48.01</v>
      </c>
    </row>
    <row r="112" spans="1:20" x14ac:dyDescent="0.25">
      <c r="A112" t="s">
        <v>736</v>
      </c>
      <c r="B112" t="s">
        <v>5</v>
      </c>
      <c r="C112" t="s">
        <v>10</v>
      </c>
      <c r="D112" t="s">
        <v>2</v>
      </c>
      <c r="E112" s="5">
        <v>500</v>
      </c>
      <c r="F112" s="5"/>
      <c r="H112" t="s">
        <v>368</v>
      </c>
      <c r="I112" t="s">
        <v>2</v>
      </c>
      <c r="J112" s="5"/>
      <c r="K112" s="5"/>
      <c r="L112" s="5"/>
      <c r="M112" s="5">
        <v>202.65</v>
      </c>
      <c r="N112" s="5"/>
      <c r="O112" s="5"/>
      <c r="P112" s="5"/>
      <c r="Q112" s="5"/>
      <c r="R112" s="5"/>
      <c r="S112" s="5"/>
      <c r="T112" s="5"/>
    </row>
    <row r="113" spans="1:20" x14ac:dyDescent="0.25">
      <c r="A113" t="s">
        <v>737</v>
      </c>
      <c r="B113" t="s">
        <v>5</v>
      </c>
      <c r="C113" t="s">
        <v>6</v>
      </c>
      <c r="D113" t="s">
        <v>2</v>
      </c>
      <c r="E113" s="5">
        <v>150</v>
      </c>
      <c r="F113" s="5"/>
      <c r="H113" t="s">
        <v>170</v>
      </c>
      <c r="I113" t="s">
        <v>2</v>
      </c>
      <c r="J113" s="5"/>
      <c r="K113" s="5"/>
      <c r="L113" s="5"/>
      <c r="M113" s="5"/>
      <c r="N113" s="5"/>
      <c r="O113" s="5">
        <v>289.8</v>
      </c>
      <c r="P113" s="5"/>
      <c r="Q113" s="5"/>
      <c r="R113" s="5"/>
      <c r="S113" s="5"/>
      <c r="T113" s="5"/>
    </row>
    <row r="114" spans="1:20" x14ac:dyDescent="0.25">
      <c r="A114" t="s">
        <v>738</v>
      </c>
      <c r="B114" t="s">
        <v>5</v>
      </c>
      <c r="C114" t="s">
        <v>6</v>
      </c>
      <c r="D114" t="s">
        <v>2</v>
      </c>
      <c r="E114" s="5">
        <v>100</v>
      </c>
      <c r="F114" s="5"/>
      <c r="H114" t="s">
        <v>206</v>
      </c>
      <c r="I114" t="s">
        <v>2</v>
      </c>
      <c r="J114" s="5"/>
      <c r="K114" s="5"/>
      <c r="L114" s="5"/>
      <c r="M114" s="5"/>
      <c r="N114" s="5"/>
      <c r="O114" s="5">
        <v>81.239999999999995</v>
      </c>
      <c r="P114" s="5"/>
      <c r="Q114" s="5"/>
      <c r="R114" s="5"/>
      <c r="S114" s="5"/>
      <c r="T114" s="5"/>
    </row>
    <row r="115" spans="1:20" x14ac:dyDescent="0.25">
      <c r="A115" t="s">
        <v>739</v>
      </c>
      <c r="B115" t="s">
        <v>5</v>
      </c>
      <c r="C115" t="s">
        <v>10</v>
      </c>
      <c r="D115" t="s">
        <v>2</v>
      </c>
      <c r="E115" s="5">
        <v>500</v>
      </c>
      <c r="F115" s="5"/>
      <c r="H115" t="s">
        <v>206</v>
      </c>
      <c r="I115" t="s">
        <v>2</v>
      </c>
      <c r="J115" s="5"/>
      <c r="K115" s="5"/>
      <c r="L115" s="5"/>
      <c r="M115" s="5"/>
      <c r="N115" s="5"/>
      <c r="O115" s="5">
        <v>15.75</v>
      </c>
      <c r="P115" s="5"/>
      <c r="Q115" s="5"/>
      <c r="R115" s="5"/>
      <c r="S115" s="5"/>
      <c r="T115" s="5"/>
    </row>
    <row r="116" spans="1:20" x14ac:dyDescent="0.25">
      <c r="A116" t="s">
        <v>740</v>
      </c>
      <c r="B116" t="s">
        <v>5</v>
      </c>
      <c r="C116" t="s">
        <v>6</v>
      </c>
      <c r="D116" t="s">
        <v>2</v>
      </c>
      <c r="E116" s="5">
        <v>250</v>
      </c>
      <c r="F116" s="5"/>
      <c r="H116" t="s">
        <v>206</v>
      </c>
      <c r="I116" t="s">
        <v>2</v>
      </c>
      <c r="J116" s="5"/>
      <c r="K116" s="5"/>
      <c r="L116" s="5"/>
      <c r="M116" s="5"/>
      <c r="N116" s="5"/>
      <c r="O116" s="5">
        <v>133.01</v>
      </c>
      <c r="P116" s="5"/>
      <c r="Q116" s="5"/>
      <c r="R116" s="5"/>
      <c r="S116" s="5"/>
      <c r="T116" s="5"/>
    </row>
    <row r="117" spans="1:20" x14ac:dyDescent="0.25">
      <c r="A117" t="s">
        <v>741</v>
      </c>
      <c r="B117" t="s">
        <v>5</v>
      </c>
      <c r="C117" t="s">
        <v>6</v>
      </c>
      <c r="D117" t="s">
        <v>2</v>
      </c>
      <c r="E117" s="5">
        <v>250</v>
      </c>
      <c r="F117" s="5"/>
      <c r="H117" t="s">
        <v>207</v>
      </c>
      <c r="I117" t="s">
        <v>2</v>
      </c>
      <c r="J117" s="5">
        <v>21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x14ac:dyDescent="0.25">
      <c r="A118" t="s">
        <v>742</v>
      </c>
      <c r="B118" t="s">
        <v>5</v>
      </c>
      <c r="C118" t="s">
        <v>37</v>
      </c>
      <c r="D118" t="s">
        <v>2</v>
      </c>
      <c r="E118" s="5"/>
      <c r="F118" s="5">
        <v>1500</v>
      </c>
      <c r="H118" t="s">
        <v>207</v>
      </c>
      <c r="I118" t="s">
        <v>2</v>
      </c>
      <c r="J118" s="5">
        <v>21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x14ac:dyDescent="0.25">
      <c r="A119" t="s">
        <v>743</v>
      </c>
      <c r="B119" t="s">
        <v>5</v>
      </c>
      <c r="C119" t="s">
        <v>6</v>
      </c>
      <c r="D119" t="s">
        <v>2</v>
      </c>
      <c r="E119" s="5">
        <v>100</v>
      </c>
      <c r="F119" s="5"/>
      <c r="H119" t="s">
        <v>213</v>
      </c>
      <c r="I119" t="s">
        <v>2</v>
      </c>
      <c r="J119" s="5">
        <v>236.25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x14ac:dyDescent="0.25">
      <c r="A120" t="s">
        <v>744</v>
      </c>
      <c r="B120" t="s">
        <v>5</v>
      </c>
      <c r="C120" t="s">
        <v>6</v>
      </c>
      <c r="D120" t="s">
        <v>2</v>
      </c>
      <c r="E120" s="5">
        <v>100</v>
      </c>
      <c r="F120" s="5"/>
      <c r="H120" t="s">
        <v>207</v>
      </c>
      <c r="I120" t="s">
        <v>2</v>
      </c>
      <c r="J120" s="5">
        <v>42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x14ac:dyDescent="0.25">
      <c r="A121" t="s">
        <v>745</v>
      </c>
      <c r="B121" t="s">
        <v>5</v>
      </c>
      <c r="C121" t="s">
        <v>6</v>
      </c>
      <c r="D121" t="s">
        <v>2</v>
      </c>
      <c r="E121" s="5">
        <v>1000</v>
      </c>
      <c r="F121" s="5"/>
      <c r="H121" t="s">
        <v>569</v>
      </c>
      <c r="I121" t="s">
        <v>2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>
        <v>39.82</v>
      </c>
    </row>
    <row r="122" spans="1:20" x14ac:dyDescent="0.25">
      <c r="A122" t="s">
        <v>746</v>
      </c>
      <c r="B122" t="s">
        <v>5</v>
      </c>
      <c r="C122" t="s">
        <v>10</v>
      </c>
      <c r="D122" t="s">
        <v>2</v>
      </c>
      <c r="E122" s="5">
        <v>1000</v>
      </c>
      <c r="F122" s="5"/>
      <c r="H122" t="s">
        <v>206</v>
      </c>
      <c r="I122" t="s">
        <v>2</v>
      </c>
      <c r="J122" s="5"/>
      <c r="K122" s="5"/>
      <c r="L122" s="5"/>
      <c r="M122" s="5"/>
      <c r="N122" s="5"/>
      <c r="O122" s="5">
        <v>37.67</v>
      </c>
      <c r="P122" s="5"/>
      <c r="Q122" s="5"/>
      <c r="R122" s="5"/>
      <c r="S122" s="5"/>
      <c r="T122" s="5"/>
    </row>
    <row r="123" spans="1:20" x14ac:dyDescent="0.25">
      <c r="A123" t="s">
        <v>747</v>
      </c>
      <c r="B123" t="s">
        <v>5</v>
      </c>
      <c r="C123" t="s">
        <v>6</v>
      </c>
      <c r="D123" t="s">
        <v>2</v>
      </c>
      <c r="E123" s="5">
        <v>250</v>
      </c>
      <c r="F123" s="5"/>
      <c r="H123" t="s">
        <v>572</v>
      </c>
      <c r="I123" t="s">
        <v>2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>
        <v>15.76</v>
      </c>
    </row>
    <row r="124" spans="1:20" x14ac:dyDescent="0.25">
      <c r="A124" t="s">
        <v>748</v>
      </c>
      <c r="B124" t="s">
        <v>506</v>
      </c>
      <c r="C124" t="s">
        <v>10</v>
      </c>
      <c r="D124" t="s">
        <v>2</v>
      </c>
      <c r="E124" s="5">
        <v>400</v>
      </c>
      <c r="F124" s="5"/>
      <c r="H124" t="s">
        <v>206</v>
      </c>
      <c r="I124" t="s">
        <v>2</v>
      </c>
      <c r="J124" s="5"/>
      <c r="K124" s="5"/>
      <c r="L124" s="5"/>
      <c r="M124" s="5"/>
      <c r="N124" s="5"/>
      <c r="O124" s="5">
        <v>37.67</v>
      </c>
      <c r="P124" s="5"/>
      <c r="Q124" s="5"/>
      <c r="R124" s="5"/>
      <c r="S124" s="5"/>
      <c r="T124" s="5"/>
    </row>
    <row r="125" spans="1:20" x14ac:dyDescent="0.25">
      <c r="A125" t="s">
        <v>749</v>
      </c>
      <c r="B125" t="s">
        <v>5</v>
      </c>
      <c r="C125" t="s">
        <v>10</v>
      </c>
      <c r="D125" t="s">
        <v>2</v>
      </c>
      <c r="E125" s="5">
        <v>750</v>
      </c>
      <c r="F125" s="5"/>
      <c r="H125" t="s">
        <v>203</v>
      </c>
      <c r="I125" t="s">
        <v>2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>
        <v>63.72</v>
      </c>
    </row>
    <row r="126" spans="1:20" x14ac:dyDescent="0.25">
      <c r="A126" t="s">
        <v>750</v>
      </c>
      <c r="B126" t="s">
        <v>5</v>
      </c>
      <c r="C126" t="s">
        <v>6</v>
      </c>
      <c r="D126" t="s">
        <v>18</v>
      </c>
      <c r="E126" s="5">
        <v>100</v>
      </c>
      <c r="F126" s="5"/>
      <c r="H126" t="s">
        <v>338</v>
      </c>
      <c r="I126" t="s">
        <v>2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>
        <v>48</v>
      </c>
    </row>
    <row r="127" spans="1:20" x14ac:dyDescent="0.25">
      <c r="A127" t="s">
        <v>751</v>
      </c>
      <c r="B127" t="s">
        <v>5</v>
      </c>
      <c r="C127" t="s">
        <v>6</v>
      </c>
      <c r="D127" t="s">
        <v>18</v>
      </c>
      <c r="E127" s="5">
        <v>150</v>
      </c>
      <c r="F127" s="5"/>
      <c r="H127" t="s">
        <v>338</v>
      </c>
      <c r="I127" t="s">
        <v>2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>
        <v>5</v>
      </c>
    </row>
    <row r="128" spans="1:20" x14ac:dyDescent="0.25">
      <c r="A128" t="s">
        <v>752</v>
      </c>
      <c r="B128" t="s">
        <v>5</v>
      </c>
      <c r="C128" t="s">
        <v>10</v>
      </c>
      <c r="D128" t="s">
        <v>18</v>
      </c>
      <c r="E128" s="5">
        <v>2625</v>
      </c>
      <c r="F128" s="5"/>
      <c r="H128" t="s">
        <v>338</v>
      </c>
      <c r="I128" t="s">
        <v>2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>
        <v>5.5</v>
      </c>
    </row>
    <row r="129" spans="1:20" x14ac:dyDescent="0.25">
      <c r="E129" s="5"/>
      <c r="F129" s="5"/>
      <c r="H129" t="s">
        <v>338</v>
      </c>
      <c r="I129" t="s">
        <v>2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>
        <v>1.54</v>
      </c>
    </row>
    <row r="130" spans="1:20" x14ac:dyDescent="0.25">
      <c r="E130" s="5"/>
      <c r="F130" s="5"/>
      <c r="H130" t="s">
        <v>338</v>
      </c>
      <c r="I130" t="s">
        <v>2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>
        <v>42</v>
      </c>
    </row>
    <row r="131" spans="1:20" x14ac:dyDescent="0.25">
      <c r="E131" s="5"/>
      <c r="F131" s="5"/>
      <c r="H131" t="s">
        <v>338</v>
      </c>
      <c r="I131" t="s">
        <v>2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>
        <v>6</v>
      </c>
    </row>
    <row r="132" spans="1:20" x14ac:dyDescent="0.25">
      <c r="E132" s="5"/>
      <c r="F132" s="5"/>
      <c r="H132" t="s">
        <v>338</v>
      </c>
      <c r="I132" t="s">
        <v>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>
        <v>9.9499999999999993</v>
      </c>
    </row>
    <row r="133" spans="1:20" x14ac:dyDescent="0.25">
      <c r="A133" s="77" t="s">
        <v>524</v>
      </c>
      <c r="B133" s="78"/>
      <c r="C133" s="78"/>
      <c r="D133" s="78"/>
      <c r="E133" s="16">
        <f>SUM(E88:E128)</f>
        <v>21925</v>
      </c>
      <c r="F133" s="16">
        <f>SUM(F88:F128)</f>
        <v>1500</v>
      </c>
      <c r="H133" s="78" t="s">
        <v>524</v>
      </c>
      <c r="I133" s="78"/>
      <c r="J133" s="16">
        <f t="shared" ref="J133:T133" si="2">SUM(J88:J132)</f>
        <v>2526.2700000000004</v>
      </c>
      <c r="K133" s="16">
        <f t="shared" si="2"/>
        <v>247.01</v>
      </c>
      <c r="L133" s="16">
        <f t="shared" si="2"/>
        <v>0</v>
      </c>
      <c r="M133" s="16">
        <f t="shared" si="2"/>
        <v>681.98</v>
      </c>
      <c r="N133" s="16">
        <f t="shared" si="2"/>
        <v>5609.1</v>
      </c>
      <c r="O133" s="16">
        <f t="shared" si="2"/>
        <v>5591.76</v>
      </c>
      <c r="P133" s="17">
        <f t="shared" si="2"/>
        <v>5271</v>
      </c>
      <c r="Q133" s="17">
        <f t="shared" si="2"/>
        <v>0</v>
      </c>
      <c r="R133" s="17">
        <f t="shared" si="2"/>
        <v>250</v>
      </c>
      <c r="S133" s="17">
        <f t="shared" si="2"/>
        <v>2625</v>
      </c>
      <c r="T133" s="18">
        <f t="shared" si="2"/>
        <v>497.14</v>
      </c>
    </row>
    <row r="134" spans="1:20" x14ac:dyDescent="0.25">
      <c r="A134" s="85" t="s">
        <v>172</v>
      </c>
      <c r="B134" s="86"/>
      <c r="C134" s="86"/>
      <c r="D134" s="86"/>
      <c r="E134" s="86"/>
      <c r="F134" s="19">
        <f>SUM(E133:F133)</f>
        <v>23425</v>
      </c>
      <c r="H134" s="86" t="s">
        <v>174</v>
      </c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20">
        <f>SUM(J133:T133)</f>
        <v>23299.260000000002</v>
      </c>
    </row>
    <row r="135" spans="1:20" x14ac:dyDescent="0.25">
      <c r="A135" s="2"/>
      <c r="T135" s="1"/>
    </row>
    <row r="136" spans="1:20" x14ac:dyDescent="0.25">
      <c r="A136" s="87" t="s">
        <v>529</v>
      </c>
      <c r="B136" s="88"/>
      <c r="C136" s="3"/>
      <c r="H136" s="88" t="s">
        <v>530</v>
      </c>
      <c r="I136" s="88"/>
      <c r="T136" s="1"/>
    </row>
    <row r="137" spans="1:20" x14ac:dyDescent="0.25">
      <c r="A137" s="2" t="s">
        <v>526</v>
      </c>
      <c r="B137" s="6">
        <f>F133</f>
        <v>1500</v>
      </c>
      <c r="C137" s="6"/>
      <c r="H137" t="s">
        <v>533</v>
      </c>
      <c r="I137" s="25" t="s">
        <v>549</v>
      </c>
      <c r="T137" s="1"/>
    </row>
    <row r="138" spans="1:20" x14ac:dyDescent="0.25">
      <c r="A138" s="2" t="s">
        <v>527</v>
      </c>
      <c r="B138" s="6">
        <f>E133</f>
        <v>21925</v>
      </c>
      <c r="C138" s="6"/>
      <c r="H138" t="s">
        <v>526</v>
      </c>
      <c r="I138" s="5">
        <v>0</v>
      </c>
      <c r="T138" s="1"/>
    </row>
    <row r="139" spans="1:20" x14ac:dyDescent="0.25">
      <c r="A139" s="2" t="s">
        <v>172</v>
      </c>
      <c r="B139" s="6">
        <f>F134</f>
        <v>23425</v>
      </c>
      <c r="C139" s="6"/>
      <c r="F139" s="3"/>
      <c r="H139" t="s">
        <v>175</v>
      </c>
      <c r="I139" s="5">
        <v>0</v>
      </c>
      <c r="T139" s="1"/>
    </row>
    <row r="140" spans="1:20" x14ac:dyDescent="0.25">
      <c r="A140" s="2" t="s">
        <v>174</v>
      </c>
      <c r="B140" s="6">
        <f>T134</f>
        <v>23299.260000000002</v>
      </c>
      <c r="C140" s="6"/>
      <c r="H140" t="s">
        <v>532</v>
      </c>
      <c r="I140" s="5">
        <f>I138-I139</f>
        <v>0</v>
      </c>
      <c r="T140" s="1"/>
    </row>
    <row r="141" spans="1:20" ht="15.75" thickBot="1" x14ac:dyDescent="0.3">
      <c r="A141" s="21" t="s">
        <v>528</v>
      </c>
      <c r="B141" s="22">
        <f>B139-B140</f>
        <v>125.73999999999796</v>
      </c>
      <c r="C141" s="54" t="s">
        <v>556</v>
      </c>
      <c r="D141" s="23"/>
      <c r="E141" s="23"/>
      <c r="F141" s="23"/>
      <c r="G141" s="23"/>
      <c r="H141" s="23" t="s">
        <v>531</v>
      </c>
      <c r="I141" s="26">
        <f>IF(I140&gt;6000,3000,I140/2)</f>
        <v>0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4"/>
    </row>
  </sheetData>
  <mergeCells count="33">
    <mergeCell ref="A133:D133"/>
    <mergeCell ref="H133:I133"/>
    <mergeCell ref="A134:E134"/>
    <mergeCell ref="H134:S134"/>
    <mergeCell ref="A136:B136"/>
    <mergeCell ref="H136:I136"/>
    <mergeCell ref="A75:B75"/>
    <mergeCell ref="H75:I75"/>
    <mergeCell ref="A85:E85"/>
    <mergeCell ref="H85:T85"/>
    <mergeCell ref="E86:F86"/>
    <mergeCell ref="J86:O86"/>
    <mergeCell ref="P86:T86"/>
    <mergeCell ref="A73:E73"/>
    <mergeCell ref="H73:S73"/>
    <mergeCell ref="A31:E31"/>
    <mergeCell ref="H31:S31"/>
    <mergeCell ref="A33:B33"/>
    <mergeCell ref="H33:I33"/>
    <mergeCell ref="A43:E43"/>
    <mergeCell ref="H43:T43"/>
    <mergeCell ref="E44:F44"/>
    <mergeCell ref="J44:O44"/>
    <mergeCell ref="P44:T44"/>
    <mergeCell ref="A72:D72"/>
    <mergeCell ref="H72:I72"/>
    <mergeCell ref="A30:D30"/>
    <mergeCell ref="H30:I30"/>
    <mergeCell ref="A6:E6"/>
    <mergeCell ref="H6:T6"/>
    <mergeCell ref="E7:F7"/>
    <mergeCell ref="J7:O7"/>
    <mergeCell ref="P7:T7"/>
  </mergeCells>
  <conditionalFormatting sqref="B141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8:C38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B80:C80"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E539-3A5E-457A-811A-5C1CC501F3D5}">
  <dimension ref="A1:O1139"/>
  <sheetViews>
    <sheetView tabSelected="1" workbookViewId="0">
      <selection activeCell="C15" sqref="C15"/>
    </sheetView>
  </sheetViews>
  <sheetFormatPr defaultRowHeight="15" x14ac:dyDescent="0.25"/>
  <cols>
    <col min="1" max="1" width="13.85546875" bestFit="1" customWidth="1"/>
    <col min="2" max="2" width="18.28515625" bestFit="1" customWidth="1"/>
    <col min="3" max="3" width="36.42578125" bestFit="1" customWidth="1"/>
    <col min="4" max="4" width="14.140625" bestFit="1" customWidth="1"/>
    <col min="5" max="5" width="10.7109375" style="5" bestFit="1" customWidth="1"/>
    <col min="6" max="6" width="14.85546875" style="5" bestFit="1" customWidth="1"/>
    <col min="7" max="7" width="12.85546875" style="5" bestFit="1" customWidth="1"/>
    <col min="8" max="8" width="10.5703125" style="5" bestFit="1" customWidth="1"/>
    <col min="9" max="9" width="25.140625" style="5" bestFit="1" customWidth="1"/>
    <col min="10" max="10" width="22.85546875" style="5" bestFit="1" customWidth="1"/>
    <col min="11" max="11" width="12" style="5" bestFit="1" customWidth="1"/>
    <col min="12" max="12" width="19.7109375" style="5" bestFit="1" customWidth="1"/>
    <col min="13" max="13" width="21.85546875" style="5" bestFit="1" customWidth="1"/>
    <col min="14" max="14" width="29.85546875" style="5" bestFit="1" customWidth="1"/>
    <col min="15" max="15" width="16.5703125" style="5" bestFit="1" customWidth="1"/>
  </cols>
  <sheetData>
    <row r="1" spans="1:15" x14ac:dyDescent="0.25">
      <c r="E1" s="62" t="s">
        <v>852</v>
      </c>
      <c r="F1" s="62"/>
      <c r="G1" s="62"/>
      <c r="H1" s="62"/>
      <c r="I1" s="62"/>
      <c r="J1" s="62"/>
      <c r="K1" s="62" t="s">
        <v>851</v>
      </c>
      <c r="L1" s="62"/>
      <c r="M1" s="62"/>
      <c r="N1" s="62"/>
      <c r="O1" s="62"/>
    </row>
    <row r="2" spans="1:15" x14ac:dyDescent="0.25">
      <c r="A2" t="s">
        <v>37</v>
      </c>
      <c r="B2" t="s">
        <v>824</v>
      </c>
      <c r="C2" t="s">
        <v>518</v>
      </c>
      <c r="D2" t="s">
        <v>2</v>
      </c>
      <c r="E2" s="5" t="s">
        <v>165</v>
      </c>
      <c r="F2" s="5" t="s">
        <v>166</v>
      </c>
      <c r="G2" s="5" t="s">
        <v>167</v>
      </c>
      <c r="H2" s="5" t="s">
        <v>168</v>
      </c>
      <c r="I2" s="5" t="s">
        <v>161</v>
      </c>
      <c r="J2" s="5" t="s">
        <v>525</v>
      </c>
      <c r="K2" s="5" t="s">
        <v>162</v>
      </c>
      <c r="L2" s="5" t="s">
        <v>519</v>
      </c>
      <c r="M2" s="5" t="s">
        <v>520</v>
      </c>
      <c r="N2" s="5" t="s">
        <v>164</v>
      </c>
      <c r="O2" s="5" t="s">
        <v>537</v>
      </c>
    </row>
    <row r="3" spans="1:15" x14ac:dyDescent="0.25">
      <c r="A3" s="92" t="s">
        <v>847</v>
      </c>
      <c r="B3" s="92" t="s">
        <v>845</v>
      </c>
      <c r="C3" t="s">
        <v>756</v>
      </c>
      <c r="D3" t="s">
        <v>2</v>
      </c>
      <c r="K3" s="5">
        <v>5250</v>
      </c>
    </row>
    <row r="4" spans="1:15" x14ac:dyDescent="0.25">
      <c r="A4" s="92" t="s">
        <v>797</v>
      </c>
      <c r="B4" s="92" t="s">
        <v>404</v>
      </c>
      <c r="C4" t="s">
        <v>421</v>
      </c>
      <c r="D4" t="s">
        <v>2</v>
      </c>
      <c r="K4" s="5">
        <v>140.52000000000001</v>
      </c>
    </row>
    <row r="5" spans="1:15" x14ac:dyDescent="0.25">
      <c r="A5" s="92" t="s">
        <v>797</v>
      </c>
      <c r="B5" s="92" t="s">
        <v>404</v>
      </c>
      <c r="C5" t="s">
        <v>421</v>
      </c>
      <c r="D5" t="s">
        <v>2</v>
      </c>
      <c r="K5" s="5">
        <v>140.52000000000001</v>
      </c>
    </row>
    <row r="6" spans="1:15" x14ac:dyDescent="0.25">
      <c r="A6" s="92" t="s">
        <v>850</v>
      </c>
      <c r="B6" s="92" t="s">
        <v>7</v>
      </c>
      <c r="C6" t="s">
        <v>19</v>
      </c>
      <c r="D6" t="s">
        <v>18</v>
      </c>
      <c r="I6" s="5">
        <v>440</v>
      </c>
    </row>
    <row r="7" spans="1:15" x14ac:dyDescent="0.25">
      <c r="A7" s="92" t="s">
        <v>844</v>
      </c>
      <c r="B7" s="92" t="s">
        <v>845</v>
      </c>
      <c r="C7" t="s">
        <v>787</v>
      </c>
      <c r="D7" t="s">
        <v>18</v>
      </c>
      <c r="N7" s="5">
        <v>500</v>
      </c>
    </row>
    <row r="8" spans="1:15" x14ac:dyDescent="0.25">
      <c r="A8" s="92" t="s">
        <v>822</v>
      </c>
      <c r="B8" s="92" t="s">
        <v>827</v>
      </c>
      <c r="C8" t="s">
        <v>671</v>
      </c>
      <c r="D8" t="s">
        <v>2</v>
      </c>
      <c r="L8" s="5">
        <v>430</v>
      </c>
    </row>
    <row r="9" spans="1:15" x14ac:dyDescent="0.25">
      <c r="A9" s="92" t="s">
        <v>828</v>
      </c>
      <c r="B9" s="92" t="s">
        <v>827</v>
      </c>
      <c r="C9" t="s">
        <v>671</v>
      </c>
      <c r="D9" t="s">
        <v>2</v>
      </c>
      <c r="L9" s="5">
        <v>215</v>
      </c>
    </row>
    <row r="10" spans="1:15" x14ac:dyDescent="0.25">
      <c r="A10" s="92" t="s">
        <v>828</v>
      </c>
      <c r="B10" s="92" t="s">
        <v>827</v>
      </c>
      <c r="C10" t="s">
        <v>671</v>
      </c>
      <c r="D10" t="s">
        <v>2</v>
      </c>
      <c r="L10" s="5">
        <v>430</v>
      </c>
    </row>
    <row r="11" spans="1:15" x14ac:dyDescent="0.25">
      <c r="A11" s="92" t="s">
        <v>817</v>
      </c>
      <c r="B11" s="92" t="s">
        <v>21</v>
      </c>
      <c r="C11" t="s">
        <v>197</v>
      </c>
      <c r="D11" t="s">
        <v>2</v>
      </c>
      <c r="K11" s="5">
        <v>240</v>
      </c>
    </row>
    <row r="12" spans="1:15" x14ac:dyDescent="0.25">
      <c r="A12" s="92" t="s">
        <v>803</v>
      </c>
      <c r="B12" s="92" t="s">
        <v>825</v>
      </c>
      <c r="C12" t="s">
        <v>886</v>
      </c>
      <c r="D12" t="s">
        <v>2</v>
      </c>
      <c r="O12" s="5">
        <v>44.23</v>
      </c>
    </row>
    <row r="13" spans="1:15" x14ac:dyDescent="0.25">
      <c r="A13" s="92" t="s">
        <v>843</v>
      </c>
      <c r="B13" s="92" t="s">
        <v>842</v>
      </c>
      <c r="C13" t="s">
        <v>704</v>
      </c>
      <c r="D13" t="s">
        <v>2</v>
      </c>
      <c r="L13" s="5">
        <v>29.76</v>
      </c>
    </row>
    <row r="14" spans="1:15" x14ac:dyDescent="0.25">
      <c r="A14" s="92" t="s">
        <v>843</v>
      </c>
      <c r="B14" s="92" t="s">
        <v>842</v>
      </c>
      <c r="C14" t="s">
        <v>704</v>
      </c>
      <c r="D14" t="s">
        <v>18</v>
      </c>
      <c r="L14" s="5">
        <v>1601</v>
      </c>
    </row>
    <row r="15" spans="1:15" x14ac:dyDescent="0.25">
      <c r="A15" s="92" t="s">
        <v>830</v>
      </c>
      <c r="B15" s="92" t="s">
        <v>831</v>
      </c>
      <c r="C15" t="s">
        <v>544</v>
      </c>
      <c r="D15" t="s">
        <v>2</v>
      </c>
      <c r="L15" s="5">
        <v>620.54999999999995</v>
      </c>
    </row>
    <row r="16" spans="1:15" x14ac:dyDescent="0.25">
      <c r="A16" s="92" t="s">
        <v>830</v>
      </c>
      <c r="B16" s="92" t="s">
        <v>831</v>
      </c>
      <c r="C16" t="s">
        <v>544</v>
      </c>
      <c r="D16" t="s">
        <v>2</v>
      </c>
      <c r="L16" s="5">
        <v>1101.45</v>
      </c>
    </row>
    <row r="17" spans="1:15" x14ac:dyDescent="0.25">
      <c r="A17" s="92" t="s">
        <v>830</v>
      </c>
      <c r="B17" s="92" t="s">
        <v>831</v>
      </c>
      <c r="C17" t="s">
        <v>544</v>
      </c>
      <c r="D17" t="s">
        <v>2</v>
      </c>
      <c r="L17" s="5">
        <v>1101.45</v>
      </c>
    </row>
    <row r="18" spans="1:15" x14ac:dyDescent="0.25">
      <c r="A18" s="92" t="s">
        <v>818</v>
      </c>
      <c r="B18" s="92" t="s">
        <v>481</v>
      </c>
      <c r="C18" t="s">
        <v>489</v>
      </c>
      <c r="D18" t="s">
        <v>2</v>
      </c>
      <c r="O18" s="5">
        <v>57.01</v>
      </c>
    </row>
    <row r="19" spans="1:15" x14ac:dyDescent="0.25">
      <c r="A19" s="92" t="s">
        <v>849</v>
      </c>
      <c r="B19" s="92" t="s">
        <v>126</v>
      </c>
      <c r="C19" t="s">
        <v>367</v>
      </c>
      <c r="D19" t="s">
        <v>2</v>
      </c>
      <c r="I19" s="5">
        <v>409.5</v>
      </c>
    </row>
    <row r="20" spans="1:15" x14ac:dyDescent="0.25">
      <c r="A20" s="92" t="s">
        <v>817</v>
      </c>
      <c r="B20" s="92" t="s">
        <v>21</v>
      </c>
      <c r="C20" t="s">
        <v>17</v>
      </c>
      <c r="D20" t="s">
        <v>2</v>
      </c>
      <c r="J20" s="5">
        <v>577.5</v>
      </c>
    </row>
    <row r="21" spans="1:15" x14ac:dyDescent="0.25">
      <c r="A21" s="92" t="s">
        <v>835</v>
      </c>
      <c r="B21" s="92" t="s">
        <v>36</v>
      </c>
      <c r="C21" t="s">
        <v>17</v>
      </c>
      <c r="D21" t="s">
        <v>2</v>
      </c>
      <c r="J21" s="5">
        <v>971.25</v>
      </c>
    </row>
    <row r="22" spans="1:15" x14ac:dyDescent="0.25">
      <c r="A22" s="92" t="s">
        <v>850</v>
      </c>
      <c r="B22" s="92" t="s">
        <v>7</v>
      </c>
      <c r="C22" t="s">
        <v>17</v>
      </c>
      <c r="D22" t="s">
        <v>18</v>
      </c>
      <c r="J22" s="5">
        <v>550</v>
      </c>
    </row>
    <row r="23" spans="1:15" x14ac:dyDescent="0.25">
      <c r="A23" s="92" t="s">
        <v>830</v>
      </c>
      <c r="B23" s="92" t="s">
        <v>831</v>
      </c>
      <c r="C23" t="s">
        <v>547</v>
      </c>
      <c r="D23" t="s">
        <v>2</v>
      </c>
      <c r="L23" s="5">
        <v>366.45</v>
      </c>
    </row>
    <row r="24" spans="1:15" x14ac:dyDescent="0.25">
      <c r="A24" s="92" t="s">
        <v>830</v>
      </c>
      <c r="B24" s="92" t="s">
        <v>831</v>
      </c>
      <c r="C24" t="s">
        <v>547</v>
      </c>
      <c r="D24" t="s">
        <v>2</v>
      </c>
      <c r="L24" s="5">
        <v>180.08</v>
      </c>
    </row>
    <row r="25" spans="1:15" x14ac:dyDescent="0.25">
      <c r="A25" s="92" t="s">
        <v>836</v>
      </c>
      <c r="B25" s="92" t="s">
        <v>500</v>
      </c>
      <c r="C25" t="s">
        <v>691</v>
      </c>
      <c r="L25" s="5">
        <v>126.68</v>
      </c>
    </row>
    <row r="26" spans="1:15" x14ac:dyDescent="0.25">
      <c r="A26" s="92" t="s">
        <v>837</v>
      </c>
      <c r="B26" s="92" t="s">
        <v>500</v>
      </c>
      <c r="C26" t="s">
        <v>691</v>
      </c>
      <c r="D26" t="s">
        <v>2</v>
      </c>
      <c r="L26" s="5">
        <v>112.51</v>
      </c>
    </row>
    <row r="27" spans="1:15" x14ac:dyDescent="0.25">
      <c r="A27" s="92" t="s">
        <v>840</v>
      </c>
      <c r="B27" s="92" t="s">
        <v>115</v>
      </c>
      <c r="C27" t="s">
        <v>250</v>
      </c>
      <c r="D27" t="s">
        <v>2</v>
      </c>
      <c r="M27" s="5">
        <v>83.42</v>
      </c>
    </row>
    <row r="28" spans="1:15" x14ac:dyDescent="0.25">
      <c r="A28" s="92" t="s">
        <v>795</v>
      </c>
      <c r="B28" s="92" t="s">
        <v>445</v>
      </c>
      <c r="C28" t="s">
        <v>464</v>
      </c>
      <c r="D28" t="s">
        <v>2</v>
      </c>
      <c r="L28" s="5">
        <v>133.25</v>
      </c>
    </row>
    <row r="29" spans="1:15" x14ac:dyDescent="0.25">
      <c r="A29" s="92" t="s">
        <v>795</v>
      </c>
      <c r="B29" s="92" t="s">
        <v>445</v>
      </c>
      <c r="C29" t="s">
        <v>467</v>
      </c>
      <c r="D29" t="s">
        <v>2</v>
      </c>
      <c r="I29" s="5">
        <v>260.38</v>
      </c>
    </row>
    <row r="30" spans="1:15" x14ac:dyDescent="0.25">
      <c r="A30" s="92" t="s">
        <v>795</v>
      </c>
      <c r="B30" s="92" t="s">
        <v>445</v>
      </c>
      <c r="C30" t="s">
        <v>467</v>
      </c>
      <c r="D30" t="s">
        <v>2</v>
      </c>
      <c r="I30" s="5">
        <v>88.2</v>
      </c>
    </row>
    <row r="31" spans="1:15" x14ac:dyDescent="0.25">
      <c r="A31" s="92" t="s">
        <v>796</v>
      </c>
      <c r="B31" s="92" t="s">
        <v>445</v>
      </c>
      <c r="C31" t="s">
        <v>474</v>
      </c>
      <c r="D31" t="s">
        <v>2</v>
      </c>
      <c r="I31" s="5">
        <v>94.15</v>
      </c>
    </row>
    <row r="32" spans="1:15" x14ac:dyDescent="0.25">
      <c r="A32" s="92" t="s">
        <v>796</v>
      </c>
      <c r="B32" s="92" t="s">
        <v>445</v>
      </c>
      <c r="C32" t="s">
        <v>474</v>
      </c>
      <c r="D32" t="s">
        <v>2</v>
      </c>
      <c r="I32" s="5">
        <v>44.1</v>
      </c>
    </row>
    <row r="33" spans="1:15" x14ac:dyDescent="0.25">
      <c r="A33" s="92" t="s">
        <v>797</v>
      </c>
      <c r="B33" s="92" t="s">
        <v>404</v>
      </c>
      <c r="C33" t="s">
        <v>424</v>
      </c>
      <c r="D33" t="s">
        <v>2</v>
      </c>
      <c r="J33" s="5">
        <v>126</v>
      </c>
    </row>
    <row r="34" spans="1:15" x14ac:dyDescent="0.25">
      <c r="A34" s="92" t="s">
        <v>843</v>
      </c>
      <c r="B34" s="92" t="s">
        <v>842</v>
      </c>
      <c r="C34" t="s">
        <v>705</v>
      </c>
      <c r="D34" t="s">
        <v>2</v>
      </c>
      <c r="I34" s="5">
        <v>1679.12</v>
      </c>
    </row>
    <row r="35" spans="1:15" x14ac:dyDescent="0.25">
      <c r="A35" s="92" t="s">
        <v>843</v>
      </c>
      <c r="B35" s="92" t="s">
        <v>842</v>
      </c>
      <c r="C35" t="s">
        <v>705</v>
      </c>
      <c r="D35" t="s">
        <v>2</v>
      </c>
      <c r="I35" s="5">
        <v>1679.12</v>
      </c>
    </row>
    <row r="36" spans="1:15" x14ac:dyDescent="0.25">
      <c r="A36" s="92" t="s">
        <v>844</v>
      </c>
      <c r="B36" s="92" t="s">
        <v>845</v>
      </c>
      <c r="C36" t="s">
        <v>789</v>
      </c>
      <c r="D36" t="s">
        <v>18</v>
      </c>
      <c r="O36" s="5">
        <v>300</v>
      </c>
    </row>
    <row r="37" spans="1:15" x14ac:dyDescent="0.25">
      <c r="A37" s="92" t="s">
        <v>805</v>
      </c>
      <c r="B37" s="92" t="s">
        <v>825</v>
      </c>
      <c r="C37" t="s">
        <v>625</v>
      </c>
      <c r="D37" t="s">
        <v>2</v>
      </c>
      <c r="O37" s="5">
        <v>90</v>
      </c>
    </row>
    <row r="38" spans="1:15" x14ac:dyDescent="0.25">
      <c r="A38" s="92" t="s">
        <v>806</v>
      </c>
      <c r="B38" s="92" t="s">
        <v>90</v>
      </c>
      <c r="C38" t="s">
        <v>238</v>
      </c>
      <c r="D38" t="s">
        <v>2</v>
      </c>
      <c r="K38" s="5">
        <v>109.25</v>
      </c>
    </row>
    <row r="39" spans="1:15" x14ac:dyDescent="0.25">
      <c r="A39" s="92" t="s">
        <v>840</v>
      </c>
      <c r="B39" s="92" t="s">
        <v>115</v>
      </c>
      <c r="C39" t="s">
        <v>238</v>
      </c>
      <c r="D39" t="s">
        <v>2</v>
      </c>
      <c r="O39" s="5">
        <v>98.7</v>
      </c>
    </row>
    <row r="40" spans="1:15" x14ac:dyDescent="0.25">
      <c r="A40" s="92" t="s">
        <v>803</v>
      </c>
      <c r="B40" s="92" t="s">
        <v>825</v>
      </c>
      <c r="C40" t="s">
        <v>885</v>
      </c>
      <c r="D40" t="s">
        <v>2</v>
      </c>
      <c r="O40" s="5">
        <v>87.2</v>
      </c>
    </row>
    <row r="41" spans="1:15" x14ac:dyDescent="0.25">
      <c r="A41" s="92" t="s">
        <v>805</v>
      </c>
      <c r="B41" s="92" t="s">
        <v>825</v>
      </c>
      <c r="C41" t="s">
        <v>619</v>
      </c>
      <c r="D41" t="s">
        <v>2</v>
      </c>
      <c r="K41" s="5">
        <v>500</v>
      </c>
    </row>
    <row r="42" spans="1:15" x14ac:dyDescent="0.25">
      <c r="A42" s="92" t="s">
        <v>848</v>
      </c>
      <c r="B42" s="92" t="s">
        <v>126</v>
      </c>
      <c r="C42" t="s">
        <v>364</v>
      </c>
      <c r="D42" t="s">
        <v>2</v>
      </c>
      <c r="J42" s="5">
        <v>500</v>
      </c>
    </row>
    <row r="43" spans="1:15" x14ac:dyDescent="0.25">
      <c r="A43" s="92" t="s">
        <v>839</v>
      </c>
      <c r="B43" s="92" t="s">
        <v>115</v>
      </c>
      <c r="C43" t="s">
        <v>251</v>
      </c>
      <c r="D43" t="s">
        <v>2</v>
      </c>
      <c r="O43" s="5">
        <v>37.799999999999997</v>
      </c>
    </row>
    <row r="44" spans="1:15" x14ac:dyDescent="0.25">
      <c r="A44" s="92" t="s">
        <v>840</v>
      </c>
      <c r="B44" s="92" t="s">
        <v>115</v>
      </c>
      <c r="C44" t="s">
        <v>251</v>
      </c>
      <c r="D44" t="s">
        <v>2</v>
      </c>
      <c r="M44" s="5">
        <v>115.01</v>
      </c>
    </row>
    <row r="45" spans="1:15" x14ac:dyDescent="0.25">
      <c r="A45" s="92" t="s">
        <v>795</v>
      </c>
      <c r="B45" s="92" t="s">
        <v>445</v>
      </c>
      <c r="C45" t="s">
        <v>342</v>
      </c>
      <c r="D45" t="s">
        <v>2</v>
      </c>
      <c r="O45" s="5">
        <v>46.9</v>
      </c>
    </row>
    <row r="46" spans="1:15" x14ac:dyDescent="0.25">
      <c r="A46" s="92" t="s">
        <v>796</v>
      </c>
      <c r="B46" s="92" t="s">
        <v>445</v>
      </c>
      <c r="C46" t="s">
        <v>342</v>
      </c>
      <c r="D46" t="s">
        <v>2</v>
      </c>
      <c r="O46" s="5">
        <v>57.45</v>
      </c>
    </row>
    <row r="47" spans="1:15" x14ac:dyDescent="0.25">
      <c r="A47" s="92" t="s">
        <v>810</v>
      </c>
      <c r="B47" s="92" t="s">
        <v>96</v>
      </c>
      <c r="C47" t="s">
        <v>342</v>
      </c>
      <c r="D47" t="s">
        <v>2</v>
      </c>
      <c r="O47" s="5">
        <v>173.25</v>
      </c>
    </row>
    <row r="48" spans="1:15" x14ac:dyDescent="0.25">
      <c r="A48" s="92" t="s">
        <v>810</v>
      </c>
      <c r="B48" s="92" t="s">
        <v>96</v>
      </c>
      <c r="C48" t="s">
        <v>342</v>
      </c>
      <c r="D48" t="s">
        <v>2</v>
      </c>
      <c r="O48" s="5">
        <v>8.82</v>
      </c>
    </row>
    <row r="49" spans="1:15" x14ac:dyDescent="0.25">
      <c r="A49" s="92" t="s">
        <v>795</v>
      </c>
      <c r="B49" s="92" t="s">
        <v>445</v>
      </c>
      <c r="C49" t="s">
        <v>463</v>
      </c>
      <c r="D49" t="s">
        <v>2</v>
      </c>
      <c r="O49" s="5">
        <v>10.45</v>
      </c>
    </row>
    <row r="50" spans="1:15" x14ac:dyDescent="0.25">
      <c r="A50" s="92" t="s">
        <v>795</v>
      </c>
      <c r="B50" s="92" t="s">
        <v>445</v>
      </c>
      <c r="C50" t="s">
        <v>463</v>
      </c>
      <c r="D50" t="s">
        <v>2</v>
      </c>
      <c r="O50" s="5">
        <v>10.29</v>
      </c>
    </row>
    <row r="51" spans="1:15" x14ac:dyDescent="0.25">
      <c r="A51" s="92" t="s">
        <v>795</v>
      </c>
      <c r="B51" s="92" t="s">
        <v>445</v>
      </c>
      <c r="C51" t="s">
        <v>463</v>
      </c>
      <c r="D51" t="s">
        <v>2</v>
      </c>
      <c r="O51" s="5">
        <v>18.850000000000001</v>
      </c>
    </row>
    <row r="52" spans="1:15" x14ac:dyDescent="0.25">
      <c r="A52" s="92" t="s">
        <v>795</v>
      </c>
      <c r="B52" s="92" t="s">
        <v>445</v>
      </c>
      <c r="C52" t="s">
        <v>463</v>
      </c>
      <c r="D52" t="s">
        <v>2</v>
      </c>
      <c r="O52" s="5">
        <v>20.190000000000001</v>
      </c>
    </row>
    <row r="53" spans="1:15" x14ac:dyDescent="0.25">
      <c r="A53" s="92" t="s">
        <v>795</v>
      </c>
      <c r="B53" s="92" t="s">
        <v>445</v>
      </c>
      <c r="C53" t="s">
        <v>463</v>
      </c>
      <c r="D53" t="s">
        <v>2</v>
      </c>
      <c r="O53" s="5">
        <v>17.87</v>
      </c>
    </row>
    <row r="54" spans="1:15" x14ac:dyDescent="0.25">
      <c r="A54" s="92" t="s">
        <v>795</v>
      </c>
      <c r="B54" s="92" t="s">
        <v>445</v>
      </c>
      <c r="C54" t="s">
        <v>463</v>
      </c>
      <c r="D54" t="s">
        <v>2</v>
      </c>
      <c r="O54" s="5">
        <v>22.07</v>
      </c>
    </row>
    <row r="55" spans="1:15" x14ac:dyDescent="0.25">
      <c r="A55" s="92" t="s">
        <v>795</v>
      </c>
      <c r="B55" s="92" t="s">
        <v>445</v>
      </c>
      <c r="C55" t="s">
        <v>463</v>
      </c>
      <c r="D55" t="s">
        <v>2</v>
      </c>
      <c r="O55" s="5">
        <v>10.45</v>
      </c>
    </row>
    <row r="56" spans="1:15" x14ac:dyDescent="0.25">
      <c r="A56" s="92" t="s">
        <v>798</v>
      </c>
      <c r="B56" s="92" t="s">
        <v>404</v>
      </c>
      <c r="C56" t="s">
        <v>440</v>
      </c>
      <c r="D56" t="s">
        <v>2</v>
      </c>
      <c r="J56" s="5">
        <v>409.5</v>
      </c>
    </row>
    <row r="57" spans="1:15" x14ac:dyDescent="0.25">
      <c r="A57" s="92" t="s">
        <v>847</v>
      </c>
      <c r="B57" s="92" t="s">
        <v>845</v>
      </c>
      <c r="C57" t="s">
        <v>440</v>
      </c>
      <c r="D57" t="s">
        <v>2</v>
      </c>
      <c r="J57" s="5">
        <v>393.75</v>
      </c>
    </row>
    <row r="58" spans="1:15" x14ac:dyDescent="0.25">
      <c r="A58" s="92" t="s">
        <v>802</v>
      </c>
      <c r="B58" s="92" t="s">
        <v>825</v>
      </c>
      <c r="C58" t="s">
        <v>566</v>
      </c>
      <c r="D58" t="s">
        <v>2</v>
      </c>
      <c r="O58" s="5">
        <v>18.11</v>
      </c>
    </row>
    <row r="59" spans="1:15" x14ac:dyDescent="0.25">
      <c r="A59" s="92" t="s">
        <v>802</v>
      </c>
      <c r="B59" s="92" t="s">
        <v>825</v>
      </c>
      <c r="C59" t="s">
        <v>566</v>
      </c>
      <c r="D59" t="s">
        <v>2</v>
      </c>
      <c r="O59" s="5">
        <v>10.4</v>
      </c>
    </row>
    <row r="60" spans="1:15" x14ac:dyDescent="0.25">
      <c r="A60" s="92" t="s">
        <v>802</v>
      </c>
      <c r="B60" s="92" t="s">
        <v>825</v>
      </c>
      <c r="C60" t="s">
        <v>566</v>
      </c>
      <c r="D60" t="s">
        <v>2</v>
      </c>
      <c r="O60" s="5">
        <v>11.13</v>
      </c>
    </row>
    <row r="61" spans="1:15" x14ac:dyDescent="0.25">
      <c r="A61" s="92" t="s">
        <v>813</v>
      </c>
      <c r="B61" s="92" t="s">
        <v>826</v>
      </c>
      <c r="C61" t="s">
        <v>635</v>
      </c>
      <c r="D61" t="s">
        <v>2</v>
      </c>
      <c r="J61" s="5">
        <v>1050</v>
      </c>
    </row>
    <row r="62" spans="1:15" x14ac:dyDescent="0.25">
      <c r="A62" s="92" t="s">
        <v>835</v>
      </c>
      <c r="B62" s="92" t="s">
        <v>36</v>
      </c>
      <c r="C62" t="s">
        <v>757</v>
      </c>
      <c r="D62" t="s">
        <v>2</v>
      </c>
      <c r="F62" s="5">
        <v>1009.31</v>
      </c>
    </row>
    <row r="63" spans="1:15" x14ac:dyDescent="0.25">
      <c r="A63" s="92" t="s">
        <v>847</v>
      </c>
      <c r="B63" s="92" t="s">
        <v>845</v>
      </c>
      <c r="C63" t="s">
        <v>757</v>
      </c>
      <c r="D63" t="s">
        <v>2</v>
      </c>
      <c r="F63" s="5">
        <v>247.01</v>
      </c>
    </row>
    <row r="64" spans="1:15" x14ac:dyDescent="0.25">
      <c r="A64" s="92" t="s">
        <v>847</v>
      </c>
      <c r="B64" s="92" t="s">
        <v>845</v>
      </c>
      <c r="C64" t="s">
        <v>757</v>
      </c>
      <c r="D64" t="s">
        <v>2</v>
      </c>
      <c r="E64" s="5">
        <v>1277.8499999999999</v>
      </c>
    </row>
    <row r="65" spans="1:15" x14ac:dyDescent="0.25">
      <c r="A65" s="92" t="s">
        <v>797</v>
      </c>
      <c r="B65" s="92" t="s">
        <v>404</v>
      </c>
      <c r="C65" t="s">
        <v>231</v>
      </c>
      <c r="D65" t="s">
        <v>2</v>
      </c>
      <c r="O65" s="5">
        <v>45</v>
      </c>
    </row>
    <row r="66" spans="1:15" x14ac:dyDescent="0.25">
      <c r="A66" s="92" t="s">
        <v>797</v>
      </c>
      <c r="B66" s="92" t="s">
        <v>404</v>
      </c>
      <c r="C66" t="s">
        <v>231</v>
      </c>
      <c r="D66" t="s">
        <v>2</v>
      </c>
      <c r="O66" s="5">
        <v>45</v>
      </c>
    </row>
    <row r="67" spans="1:15" x14ac:dyDescent="0.25">
      <c r="A67" s="92" t="s">
        <v>812</v>
      </c>
      <c r="B67" s="92" t="s">
        <v>826</v>
      </c>
      <c r="C67" t="s">
        <v>231</v>
      </c>
      <c r="D67" t="s">
        <v>2</v>
      </c>
      <c r="O67" s="5">
        <v>45</v>
      </c>
    </row>
    <row r="68" spans="1:15" x14ac:dyDescent="0.25">
      <c r="A68" s="92" t="s">
        <v>839</v>
      </c>
      <c r="B68" s="92" t="s">
        <v>115</v>
      </c>
      <c r="C68" t="s">
        <v>231</v>
      </c>
      <c r="D68" t="s">
        <v>2</v>
      </c>
      <c r="O68" s="5">
        <v>22.5</v>
      </c>
    </row>
    <row r="69" spans="1:15" x14ac:dyDescent="0.25">
      <c r="A69" s="92" t="s">
        <v>839</v>
      </c>
      <c r="B69" s="92" t="s">
        <v>115</v>
      </c>
      <c r="C69" t="s">
        <v>231</v>
      </c>
      <c r="D69" t="s">
        <v>2</v>
      </c>
      <c r="O69" s="5">
        <v>22.5</v>
      </c>
    </row>
    <row r="70" spans="1:15" x14ac:dyDescent="0.25">
      <c r="A70" s="92" t="s">
        <v>840</v>
      </c>
      <c r="B70" s="92" t="s">
        <v>115</v>
      </c>
      <c r="C70" t="s">
        <v>231</v>
      </c>
      <c r="D70" t="s">
        <v>2</v>
      </c>
      <c r="O70" s="5">
        <v>209.14</v>
      </c>
    </row>
    <row r="71" spans="1:15" x14ac:dyDescent="0.25">
      <c r="A71" s="92" t="s">
        <v>840</v>
      </c>
      <c r="B71" s="92" t="s">
        <v>115</v>
      </c>
      <c r="C71" t="s">
        <v>231</v>
      </c>
      <c r="D71" t="s">
        <v>2</v>
      </c>
      <c r="O71" s="5">
        <v>26.5</v>
      </c>
    </row>
    <row r="72" spans="1:15" x14ac:dyDescent="0.25">
      <c r="A72" s="92" t="s">
        <v>840</v>
      </c>
      <c r="B72" s="92" t="s">
        <v>115</v>
      </c>
      <c r="C72" t="s">
        <v>231</v>
      </c>
      <c r="D72" t="s">
        <v>2</v>
      </c>
      <c r="O72" s="5">
        <v>26.5</v>
      </c>
    </row>
    <row r="73" spans="1:15" x14ac:dyDescent="0.25">
      <c r="A73" s="92" t="s">
        <v>818</v>
      </c>
      <c r="B73" s="92" t="s">
        <v>481</v>
      </c>
      <c r="C73" t="s">
        <v>320</v>
      </c>
      <c r="D73" t="s">
        <v>2</v>
      </c>
      <c r="L73" s="5">
        <v>202</v>
      </c>
    </row>
    <row r="74" spans="1:15" x14ac:dyDescent="0.25">
      <c r="A74" s="92" t="s">
        <v>819</v>
      </c>
      <c r="B74" s="92" t="s">
        <v>481</v>
      </c>
      <c r="C74" t="s">
        <v>320</v>
      </c>
      <c r="D74" t="s">
        <v>2</v>
      </c>
      <c r="L74" s="5">
        <v>85.73</v>
      </c>
    </row>
    <row r="75" spans="1:15" x14ac:dyDescent="0.25">
      <c r="A75" s="92" t="s">
        <v>819</v>
      </c>
      <c r="B75" s="92" t="s">
        <v>481</v>
      </c>
      <c r="C75" t="s">
        <v>320</v>
      </c>
      <c r="D75" t="s">
        <v>2</v>
      </c>
      <c r="L75" s="5">
        <v>111.24</v>
      </c>
    </row>
    <row r="76" spans="1:15" x14ac:dyDescent="0.25">
      <c r="A76" s="92" t="s">
        <v>830</v>
      </c>
      <c r="B76" s="92" t="s">
        <v>831</v>
      </c>
      <c r="C76" t="s">
        <v>320</v>
      </c>
      <c r="D76" t="s">
        <v>2</v>
      </c>
      <c r="L76" s="5">
        <v>107.6</v>
      </c>
    </row>
    <row r="77" spans="1:15" x14ac:dyDescent="0.25">
      <c r="A77" s="92" t="s">
        <v>796</v>
      </c>
      <c r="B77" s="92" t="s">
        <v>445</v>
      </c>
      <c r="C77" t="s">
        <v>473</v>
      </c>
      <c r="D77" t="s">
        <v>2</v>
      </c>
      <c r="O77" s="5">
        <v>23.29</v>
      </c>
    </row>
    <row r="78" spans="1:15" x14ac:dyDescent="0.25">
      <c r="A78" s="92" t="s">
        <v>802</v>
      </c>
      <c r="B78" s="92" t="s">
        <v>825</v>
      </c>
      <c r="C78" t="s">
        <v>473</v>
      </c>
      <c r="D78" t="s">
        <v>2</v>
      </c>
      <c r="O78" s="5">
        <v>65.790000000000006</v>
      </c>
    </row>
    <row r="79" spans="1:15" x14ac:dyDescent="0.25">
      <c r="A79" s="92" t="s">
        <v>802</v>
      </c>
      <c r="B79" s="92" t="s">
        <v>825</v>
      </c>
      <c r="C79" t="s">
        <v>473</v>
      </c>
      <c r="D79" t="s">
        <v>2</v>
      </c>
      <c r="O79" s="5">
        <v>92.12</v>
      </c>
    </row>
    <row r="80" spans="1:15" x14ac:dyDescent="0.25">
      <c r="A80" s="92" t="s">
        <v>802</v>
      </c>
      <c r="B80" s="92" t="s">
        <v>825</v>
      </c>
      <c r="C80" t="s">
        <v>473</v>
      </c>
      <c r="D80" t="s">
        <v>2</v>
      </c>
      <c r="O80" s="5">
        <v>49.63</v>
      </c>
    </row>
    <row r="81" spans="1:15" x14ac:dyDescent="0.25">
      <c r="A81" s="92" t="s">
        <v>843</v>
      </c>
      <c r="B81" s="92" t="s">
        <v>842</v>
      </c>
      <c r="C81" t="s">
        <v>473</v>
      </c>
      <c r="D81" t="s">
        <v>2</v>
      </c>
      <c r="O81" s="5">
        <v>77.25</v>
      </c>
    </row>
    <row r="82" spans="1:15" x14ac:dyDescent="0.25">
      <c r="A82" s="92" t="s">
        <v>843</v>
      </c>
      <c r="B82" s="92" t="s">
        <v>842</v>
      </c>
      <c r="C82" t="s">
        <v>473</v>
      </c>
      <c r="D82" t="s">
        <v>2</v>
      </c>
      <c r="O82" s="5">
        <v>111.01</v>
      </c>
    </row>
    <row r="83" spans="1:15" x14ac:dyDescent="0.25">
      <c r="A83" s="92" t="s">
        <v>843</v>
      </c>
      <c r="B83" s="92" t="s">
        <v>842</v>
      </c>
      <c r="C83" t="s">
        <v>473</v>
      </c>
      <c r="D83" t="s">
        <v>2</v>
      </c>
      <c r="O83" s="5">
        <v>127.66</v>
      </c>
    </row>
    <row r="84" spans="1:15" x14ac:dyDescent="0.25">
      <c r="A84" s="92" t="s">
        <v>843</v>
      </c>
      <c r="B84" s="92" t="s">
        <v>842</v>
      </c>
      <c r="C84" t="s">
        <v>473</v>
      </c>
      <c r="D84" t="s">
        <v>2</v>
      </c>
      <c r="O84" s="5">
        <v>132.35</v>
      </c>
    </row>
    <row r="85" spans="1:15" x14ac:dyDescent="0.25">
      <c r="A85" s="92" t="s">
        <v>843</v>
      </c>
      <c r="B85" s="92" t="s">
        <v>842</v>
      </c>
      <c r="C85" t="s">
        <v>473</v>
      </c>
      <c r="D85" t="s">
        <v>2</v>
      </c>
      <c r="O85" s="5">
        <v>63.8</v>
      </c>
    </row>
    <row r="86" spans="1:15" x14ac:dyDescent="0.25">
      <c r="A86" s="92" t="s">
        <v>802</v>
      </c>
      <c r="B86" s="92" t="s">
        <v>825</v>
      </c>
      <c r="C86" t="s">
        <v>573</v>
      </c>
      <c r="D86" t="s">
        <v>2</v>
      </c>
      <c r="O86" s="5">
        <v>91.35</v>
      </c>
    </row>
    <row r="87" spans="1:15" x14ac:dyDescent="0.25">
      <c r="A87" s="92" t="s">
        <v>843</v>
      </c>
      <c r="B87" s="92" t="s">
        <v>842</v>
      </c>
      <c r="C87" t="s">
        <v>573</v>
      </c>
      <c r="D87" t="s">
        <v>2</v>
      </c>
      <c r="O87" s="5">
        <v>184.75</v>
      </c>
    </row>
    <row r="88" spans="1:15" x14ac:dyDescent="0.25">
      <c r="A88" s="92" t="s">
        <v>797</v>
      </c>
      <c r="B88" s="92" t="s">
        <v>404</v>
      </c>
      <c r="C88" t="s">
        <v>213</v>
      </c>
      <c r="D88" t="s">
        <v>2</v>
      </c>
      <c r="E88" s="5">
        <v>210</v>
      </c>
    </row>
    <row r="89" spans="1:15" x14ac:dyDescent="0.25">
      <c r="A89" s="92" t="s">
        <v>798</v>
      </c>
      <c r="B89" s="92" t="s">
        <v>404</v>
      </c>
      <c r="C89" t="s">
        <v>213</v>
      </c>
      <c r="D89" t="s">
        <v>2</v>
      </c>
      <c r="E89" s="5">
        <v>525</v>
      </c>
    </row>
    <row r="90" spans="1:15" x14ac:dyDescent="0.25">
      <c r="A90" s="92" t="s">
        <v>800</v>
      </c>
      <c r="B90" s="92" t="s">
        <v>404</v>
      </c>
      <c r="C90" t="s">
        <v>213</v>
      </c>
      <c r="D90" t="s">
        <v>2</v>
      </c>
      <c r="E90" s="5">
        <v>420</v>
      </c>
    </row>
    <row r="91" spans="1:15" x14ac:dyDescent="0.25">
      <c r="A91" s="92" t="s">
        <v>801</v>
      </c>
      <c r="B91" s="92" t="s">
        <v>404</v>
      </c>
      <c r="C91" t="s">
        <v>213</v>
      </c>
      <c r="D91" t="s">
        <v>2</v>
      </c>
      <c r="E91" s="5">
        <v>472.5</v>
      </c>
    </row>
    <row r="92" spans="1:15" x14ac:dyDescent="0.25">
      <c r="A92" s="92" t="s">
        <v>804</v>
      </c>
      <c r="B92" s="92" t="s">
        <v>825</v>
      </c>
      <c r="C92" t="s">
        <v>213</v>
      </c>
      <c r="D92" t="s">
        <v>2</v>
      </c>
      <c r="E92" s="5">
        <v>892.5</v>
      </c>
    </row>
    <row r="93" spans="1:15" x14ac:dyDescent="0.25">
      <c r="A93" s="92" t="s">
        <v>805</v>
      </c>
      <c r="B93" s="92" t="s">
        <v>825</v>
      </c>
      <c r="C93" t="s">
        <v>213</v>
      </c>
      <c r="D93" t="s">
        <v>2</v>
      </c>
      <c r="E93" s="5">
        <v>525</v>
      </c>
    </row>
    <row r="94" spans="1:15" x14ac:dyDescent="0.25">
      <c r="A94" s="92" t="s">
        <v>835</v>
      </c>
      <c r="B94" s="92" t="s">
        <v>36</v>
      </c>
      <c r="C94" t="s">
        <v>213</v>
      </c>
      <c r="D94" t="s">
        <v>2</v>
      </c>
      <c r="E94" s="5">
        <v>892.5</v>
      </c>
    </row>
    <row r="95" spans="1:15" x14ac:dyDescent="0.25">
      <c r="A95" s="92" t="s">
        <v>837</v>
      </c>
      <c r="B95" s="92" t="s">
        <v>500</v>
      </c>
      <c r="C95" t="s">
        <v>213</v>
      </c>
      <c r="D95" t="s">
        <v>2</v>
      </c>
      <c r="E95" s="5">
        <v>420</v>
      </c>
    </row>
    <row r="96" spans="1:15" x14ac:dyDescent="0.25">
      <c r="A96" s="92" t="s">
        <v>844</v>
      </c>
      <c r="B96" s="92" t="s">
        <v>845</v>
      </c>
      <c r="C96" t="s">
        <v>213</v>
      </c>
      <c r="D96" t="s">
        <v>2</v>
      </c>
      <c r="E96" s="5">
        <v>525</v>
      </c>
    </row>
    <row r="97" spans="1:15" x14ac:dyDescent="0.25">
      <c r="A97" s="92" t="s">
        <v>846</v>
      </c>
      <c r="B97" s="92" t="s">
        <v>845</v>
      </c>
      <c r="C97" t="s">
        <v>213</v>
      </c>
      <c r="D97" t="s">
        <v>2</v>
      </c>
      <c r="E97" s="5">
        <v>1732.5</v>
      </c>
    </row>
    <row r="98" spans="1:15" x14ac:dyDescent="0.25">
      <c r="A98" s="92" t="s">
        <v>847</v>
      </c>
      <c r="B98" s="92" t="s">
        <v>845</v>
      </c>
      <c r="C98" t="s">
        <v>213</v>
      </c>
      <c r="D98" t="s">
        <v>2</v>
      </c>
      <c r="E98" s="5">
        <v>892.5</v>
      </c>
    </row>
    <row r="99" spans="1:15" x14ac:dyDescent="0.25">
      <c r="A99" s="92" t="s">
        <v>847</v>
      </c>
      <c r="B99" s="92" t="s">
        <v>845</v>
      </c>
      <c r="C99" t="s">
        <v>213</v>
      </c>
      <c r="D99" t="s">
        <v>2</v>
      </c>
      <c r="E99" s="5">
        <v>236.25</v>
      </c>
    </row>
    <row r="100" spans="1:15" x14ac:dyDescent="0.25">
      <c r="A100" s="92" t="s">
        <v>848</v>
      </c>
      <c r="B100" s="92" t="s">
        <v>126</v>
      </c>
      <c r="C100" t="s">
        <v>213</v>
      </c>
      <c r="D100" t="s">
        <v>2</v>
      </c>
      <c r="E100" s="5">
        <v>525</v>
      </c>
    </row>
    <row r="101" spans="1:15" x14ac:dyDescent="0.25">
      <c r="A101" s="92" t="s">
        <v>849</v>
      </c>
      <c r="B101" s="92" t="s">
        <v>126</v>
      </c>
      <c r="C101" t="s">
        <v>213</v>
      </c>
      <c r="D101" t="s">
        <v>2</v>
      </c>
      <c r="E101" s="5">
        <v>236.25</v>
      </c>
    </row>
    <row r="102" spans="1:15" x14ac:dyDescent="0.25">
      <c r="A102" s="92" t="s">
        <v>849</v>
      </c>
      <c r="B102" s="92" t="s">
        <v>126</v>
      </c>
      <c r="C102" t="s">
        <v>213</v>
      </c>
      <c r="D102" t="s">
        <v>2</v>
      </c>
      <c r="E102" s="5">
        <v>236.25</v>
      </c>
    </row>
    <row r="103" spans="1:15" x14ac:dyDescent="0.25">
      <c r="A103" s="92" t="s">
        <v>797</v>
      </c>
      <c r="B103" s="92" t="s">
        <v>404</v>
      </c>
      <c r="C103" t="s">
        <v>423</v>
      </c>
      <c r="D103" t="s">
        <v>2</v>
      </c>
      <c r="M103" s="5">
        <v>774.38</v>
      </c>
    </row>
    <row r="104" spans="1:15" x14ac:dyDescent="0.25">
      <c r="A104" s="92" t="s">
        <v>806</v>
      </c>
      <c r="B104" s="92" t="s">
        <v>90</v>
      </c>
      <c r="C104" t="s">
        <v>170</v>
      </c>
      <c r="D104" t="s">
        <v>2</v>
      </c>
      <c r="J104" s="5">
        <v>73.92</v>
      </c>
    </row>
    <row r="105" spans="1:15" x14ac:dyDescent="0.25">
      <c r="A105" s="92" t="s">
        <v>807</v>
      </c>
      <c r="B105" s="92" t="s">
        <v>90</v>
      </c>
      <c r="C105" t="s">
        <v>170</v>
      </c>
      <c r="D105" t="s">
        <v>2</v>
      </c>
      <c r="J105" s="5">
        <v>83.16</v>
      </c>
    </row>
    <row r="106" spans="1:15" x14ac:dyDescent="0.25">
      <c r="A106" s="92" t="s">
        <v>810</v>
      </c>
      <c r="B106" s="92" t="s">
        <v>96</v>
      </c>
      <c r="C106" t="s">
        <v>170</v>
      </c>
      <c r="D106" t="s">
        <v>2</v>
      </c>
      <c r="J106" s="5">
        <v>92.4</v>
      </c>
    </row>
    <row r="107" spans="1:15" x14ac:dyDescent="0.25">
      <c r="A107" s="92" t="s">
        <v>810</v>
      </c>
      <c r="B107" s="92" t="s">
        <v>96</v>
      </c>
      <c r="C107" t="s">
        <v>170</v>
      </c>
      <c r="D107" t="s">
        <v>2</v>
      </c>
      <c r="J107" s="5">
        <v>5.8</v>
      </c>
    </row>
    <row r="108" spans="1:15" x14ac:dyDescent="0.25">
      <c r="A108" s="92" t="s">
        <v>819</v>
      </c>
      <c r="B108" s="92" t="s">
        <v>481</v>
      </c>
      <c r="C108" t="s">
        <v>170</v>
      </c>
      <c r="D108" t="s">
        <v>2</v>
      </c>
      <c r="O108" s="5">
        <v>20.96</v>
      </c>
    </row>
    <row r="109" spans="1:15" x14ac:dyDescent="0.25">
      <c r="A109" s="92" t="s">
        <v>820</v>
      </c>
      <c r="B109" s="92" t="s">
        <v>827</v>
      </c>
      <c r="C109" t="s">
        <v>170</v>
      </c>
      <c r="D109" t="s">
        <v>2</v>
      </c>
      <c r="J109" s="5">
        <v>69.3</v>
      </c>
    </row>
    <row r="110" spans="1:15" x14ac:dyDescent="0.25">
      <c r="A110" s="92" t="s">
        <v>820</v>
      </c>
      <c r="B110" s="92" t="s">
        <v>827</v>
      </c>
      <c r="C110" t="s">
        <v>170</v>
      </c>
      <c r="D110" t="s">
        <v>2</v>
      </c>
      <c r="O110" s="5">
        <v>208.5</v>
      </c>
    </row>
    <row r="111" spans="1:15" x14ac:dyDescent="0.25">
      <c r="A111" s="92" t="s">
        <v>822</v>
      </c>
      <c r="B111" s="92" t="s">
        <v>827</v>
      </c>
      <c r="C111" t="s">
        <v>170</v>
      </c>
      <c r="D111" t="s">
        <v>2</v>
      </c>
      <c r="L111" s="5">
        <v>26.86</v>
      </c>
    </row>
    <row r="112" spans="1:15" x14ac:dyDescent="0.25">
      <c r="A112" s="92" t="s">
        <v>828</v>
      </c>
      <c r="B112" s="92" t="s">
        <v>827</v>
      </c>
      <c r="C112" t="s">
        <v>170</v>
      </c>
      <c r="D112" t="s">
        <v>2</v>
      </c>
      <c r="J112" s="5">
        <v>83.16</v>
      </c>
    </row>
    <row r="113" spans="1:12" x14ac:dyDescent="0.25">
      <c r="A113" s="92" t="s">
        <v>840</v>
      </c>
      <c r="B113" s="92" t="s">
        <v>115</v>
      </c>
      <c r="C113" t="s">
        <v>170</v>
      </c>
      <c r="D113" t="s">
        <v>2</v>
      </c>
      <c r="J113" s="5">
        <v>94.25</v>
      </c>
    </row>
    <row r="114" spans="1:12" x14ac:dyDescent="0.25">
      <c r="A114" s="92" t="s">
        <v>840</v>
      </c>
      <c r="B114" s="92" t="s">
        <v>115</v>
      </c>
      <c r="C114" t="s">
        <v>170</v>
      </c>
      <c r="D114" t="s">
        <v>2</v>
      </c>
      <c r="J114" s="5">
        <v>100.05</v>
      </c>
    </row>
    <row r="115" spans="1:12" x14ac:dyDescent="0.25">
      <c r="A115" s="92" t="s">
        <v>840</v>
      </c>
      <c r="B115" s="92" t="s">
        <v>115</v>
      </c>
      <c r="C115" t="s">
        <v>170</v>
      </c>
      <c r="D115" t="s">
        <v>2</v>
      </c>
      <c r="J115" s="5">
        <v>94.25</v>
      </c>
    </row>
    <row r="116" spans="1:12" x14ac:dyDescent="0.25">
      <c r="A116" s="92" t="s">
        <v>840</v>
      </c>
      <c r="B116" s="92" t="s">
        <v>115</v>
      </c>
      <c r="C116" t="s">
        <v>170</v>
      </c>
      <c r="D116" t="s">
        <v>2</v>
      </c>
      <c r="J116" s="5">
        <v>94.25</v>
      </c>
    </row>
    <row r="117" spans="1:12" x14ac:dyDescent="0.25">
      <c r="A117" s="92" t="s">
        <v>840</v>
      </c>
      <c r="B117" s="92" t="s">
        <v>115</v>
      </c>
      <c r="C117" t="s">
        <v>170</v>
      </c>
      <c r="D117" t="s">
        <v>2</v>
      </c>
      <c r="J117" s="5">
        <v>88.7</v>
      </c>
    </row>
    <row r="118" spans="1:12" x14ac:dyDescent="0.25">
      <c r="A118" s="92" t="s">
        <v>847</v>
      </c>
      <c r="B118" s="92" t="s">
        <v>845</v>
      </c>
      <c r="C118" t="s">
        <v>170</v>
      </c>
      <c r="D118" t="s">
        <v>2</v>
      </c>
      <c r="J118" s="5">
        <v>966</v>
      </c>
    </row>
    <row r="119" spans="1:12" x14ac:dyDescent="0.25">
      <c r="A119" s="92" t="s">
        <v>847</v>
      </c>
      <c r="B119" s="92" t="s">
        <v>845</v>
      </c>
      <c r="C119" t="s">
        <v>170</v>
      </c>
      <c r="D119" t="s">
        <v>2</v>
      </c>
      <c r="J119" s="5">
        <v>289.8</v>
      </c>
    </row>
    <row r="120" spans="1:12" x14ac:dyDescent="0.25">
      <c r="A120" s="92" t="s">
        <v>848</v>
      </c>
      <c r="B120" s="92" t="s">
        <v>126</v>
      </c>
      <c r="C120" t="s">
        <v>170</v>
      </c>
      <c r="D120" t="s">
        <v>2</v>
      </c>
      <c r="J120" s="5">
        <v>12.8</v>
      </c>
    </row>
    <row r="121" spans="1:12" x14ac:dyDescent="0.25">
      <c r="A121" s="92" t="s">
        <v>848</v>
      </c>
      <c r="B121" s="92" t="s">
        <v>126</v>
      </c>
      <c r="C121" t="s">
        <v>170</v>
      </c>
      <c r="D121" t="s">
        <v>2</v>
      </c>
      <c r="J121" s="5">
        <v>9.66</v>
      </c>
    </row>
    <row r="122" spans="1:12" x14ac:dyDescent="0.25">
      <c r="A122" s="92" t="s">
        <v>813</v>
      </c>
      <c r="B122" s="92" t="s">
        <v>826</v>
      </c>
      <c r="C122" t="s">
        <v>333</v>
      </c>
      <c r="D122" t="s">
        <v>2</v>
      </c>
      <c r="L122" s="5">
        <v>46.64</v>
      </c>
    </row>
    <row r="123" spans="1:12" x14ac:dyDescent="0.25">
      <c r="A123" s="92" t="s">
        <v>813</v>
      </c>
      <c r="B123" s="92" t="s">
        <v>826</v>
      </c>
      <c r="C123" t="s">
        <v>333</v>
      </c>
      <c r="D123" t="s">
        <v>2</v>
      </c>
      <c r="L123" s="5">
        <v>136.44999999999999</v>
      </c>
    </row>
    <row r="124" spans="1:12" x14ac:dyDescent="0.25">
      <c r="A124" s="92" t="s">
        <v>816</v>
      </c>
      <c r="B124" s="92" t="s">
        <v>311</v>
      </c>
      <c r="C124" t="s">
        <v>333</v>
      </c>
      <c r="D124" t="s">
        <v>2</v>
      </c>
      <c r="L124" s="5">
        <v>130.47</v>
      </c>
    </row>
    <row r="125" spans="1:12" x14ac:dyDescent="0.25">
      <c r="A125" s="92" t="s">
        <v>837</v>
      </c>
      <c r="B125" s="92" t="s">
        <v>500</v>
      </c>
      <c r="C125" t="s">
        <v>333</v>
      </c>
      <c r="D125" t="s">
        <v>2</v>
      </c>
      <c r="L125" s="5">
        <v>151.19999999999999</v>
      </c>
    </row>
    <row r="126" spans="1:12" x14ac:dyDescent="0.25">
      <c r="A126" s="92" t="s">
        <v>837</v>
      </c>
      <c r="B126" s="92" t="s">
        <v>500</v>
      </c>
      <c r="C126" t="s">
        <v>333</v>
      </c>
      <c r="D126" t="s">
        <v>2</v>
      </c>
      <c r="L126" s="5">
        <v>66.150000000000006</v>
      </c>
    </row>
    <row r="127" spans="1:12" x14ac:dyDescent="0.25">
      <c r="A127" s="92" t="s">
        <v>812</v>
      </c>
      <c r="B127" s="92" t="s">
        <v>826</v>
      </c>
      <c r="C127" t="s">
        <v>485</v>
      </c>
      <c r="D127" t="s">
        <v>2</v>
      </c>
      <c r="L127" s="5">
        <v>219.74</v>
      </c>
    </row>
    <row r="128" spans="1:12" x14ac:dyDescent="0.25">
      <c r="A128" s="92" t="s">
        <v>812</v>
      </c>
      <c r="B128" s="92" t="s">
        <v>826</v>
      </c>
      <c r="C128" t="s">
        <v>485</v>
      </c>
      <c r="D128" t="s">
        <v>2</v>
      </c>
      <c r="L128" s="5">
        <v>62.18</v>
      </c>
    </row>
    <row r="129" spans="1:13" x14ac:dyDescent="0.25">
      <c r="A129" s="92" t="s">
        <v>812</v>
      </c>
      <c r="B129" s="92" t="s">
        <v>826</v>
      </c>
      <c r="C129" t="s">
        <v>485</v>
      </c>
      <c r="D129" t="s">
        <v>2</v>
      </c>
      <c r="L129" s="5">
        <v>31.73</v>
      </c>
    </row>
    <row r="130" spans="1:13" x14ac:dyDescent="0.25">
      <c r="A130" s="92" t="s">
        <v>812</v>
      </c>
      <c r="B130" s="92" t="s">
        <v>826</v>
      </c>
      <c r="C130" t="s">
        <v>485</v>
      </c>
      <c r="D130" t="s">
        <v>2</v>
      </c>
      <c r="L130" s="5">
        <v>62.18</v>
      </c>
    </row>
    <row r="131" spans="1:13" x14ac:dyDescent="0.25">
      <c r="A131" s="92" t="s">
        <v>812</v>
      </c>
      <c r="B131" s="92" t="s">
        <v>826</v>
      </c>
      <c r="C131" t="s">
        <v>485</v>
      </c>
      <c r="D131" t="s">
        <v>2</v>
      </c>
      <c r="L131" s="5">
        <v>137.34</v>
      </c>
    </row>
    <row r="132" spans="1:13" x14ac:dyDescent="0.25">
      <c r="A132" s="92" t="s">
        <v>812</v>
      </c>
      <c r="B132" s="92" t="s">
        <v>826</v>
      </c>
      <c r="C132" t="s">
        <v>485</v>
      </c>
      <c r="D132" t="s">
        <v>2</v>
      </c>
      <c r="L132" s="5">
        <v>31.73</v>
      </c>
    </row>
    <row r="133" spans="1:13" x14ac:dyDescent="0.25">
      <c r="A133" s="92" t="s">
        <v>816</v>
      </c>
      <c r="B133" s="92" t="s">
        <v>311</v>
      </c>
      <c r="C133" t="s">
        <v>485</v>
      </c>
      <c r="D133" t="s">
        <v>2</v>
      </c>
      <c r="L133" s="5">
        <v>62.18</v>
      </c>
    </row>
    <row r="134" spans="1:13" x14ac:dyDescent="0.25">
      <c r="A134" s="92" t="s">
        <v>816</v>
      </c>
      <c r="B134" s="92" t="s">
        <v>311</v>
      </c>
      <c r="C134" t="s">
        <v>485</v>
      </c>
      <c r="D134" t="s">
        <v>2</v>
      </c>
      <c r="L134" s="5">
        <v>350.22</v>
      </c>
    </row>
    <row r="135" spans="1:13" x14ac:dyDescent="0.25">
      <c r="A135" s="92" t="s">
        <v>818</v>
      </c>
      <c r="B135" s="92" t="s">
        <v>481</v>
      </c>
      <c r="C135" t="s">
        <v>485</v>
      </c>
      <c r="D135" t="s">
        <v>2</v>
      </c>
      <c r="L135" s="5">
        <v>59.33</v>
      </c>
    </row>
    <row r="136" spans="1:13" x14ac:dyDescent="0.25">
      <c r="A136" s="92" t="s">
        <v>819</v>
      </c>
      <c r="B136" s="92" t="s">
        <v>481</v>
      </c>
      <c r="C136" t="s">
        <v>485</v>
      </c>
      <c r="D136" t="s">
        <v>2</v>
      </c>
      <c r="L136" s="5">
        <v>272</v>
      </c>
    </row>
    <row r="137" spans="1:13" x14ac:dyDescent="0.25">
      <c r="A137" s="92" t="s">
        <v>819</v>
      </c>
      <c r="B137" s="92" t="s">
        <v>481</v>
      </c>
      <c r="C137" t="s">
        <v>485</v>
      </c>
      <c r="D137" t="s">
        <v>2</v>
      </c>
      <c r="L137" s="5">
        <v>103.97</v>
      </c>
    </row>
    <row r="138" spans="1:13" x14ac:dyDescent="0.25">
      <c r="A138" s="92" t="s">
        <v>796</v>
      </c>
      <c r="B138" s="92" t="s">
        <v>445</v>
      </c>
      <c r="C138" t="s">
        <v>359</v>
      </c>
      <c r="D138" t="s">
        <v>2</v>
      </c>
      <c r="M138" s="5">
        <v>104.96</v>
      </c>
    </row>
    <row r="139" spans="1:13" x14ac:dyDescent="0.25">
      <c r="A139" s="92" t="s">
        <v>799</v>
      </c>
      <c r="B139" s="92" t="s">
        <v>404</v>
      </c>
      <c r="C139" t="s">
        <v>359</v>
      </c>
      <c r="D139" t="s">
        <v>2</v>
      </c>
      <c r="I139" s="5">
        <v>70.48</v>
      </c>
    </row>
    <row r="140" spans="1:13" x14ac:dyDescent="0.25">
      <c r="A140" s="92" t="s">
        <v>801</v>
      </c>
      <c r="B140" s="92" t="s">
        <v>404</v>
      </c>
      <c r="C140" t="s">
        <v>359</v>
      </c>
      <c r="D140" t="s">
        <v>2</v>
      </c>
      <c r="M140" s="5">
        <v>80.47</v>
      </c>
    </row>
    <row r="141" spans="1:13" x14ac:dyDescent="0.25">
      <c r="A141" s="92" t="s">
        <v>829</v>
      </c>
      <c r="B141" s="92" t="s">
        <v>827</v>
      </c>
      <c r="C141" t="s">
        <v>359</v>
      </c>
      <c r="D141" t="s">
        <v>2</v>
      </c>
      <c r="M141" s="5">
        <v>45.93</v>
      </c>
    </row>
    <row r="142" spans="1:13" x14ac:dyDescent="0.25">
      <c r="A142" s="92" t="s">
        <v>843</v>
      </c>
      <c r="B142" s="92" t="s">
        <v>842</v>
      </c>
      <c r="C142" t="s">
        <v>359</v>
      </c>
      <c r="D142" t="s">
        <v>2</v>
      </c>
      <c r="I142" s="5">
        <v>55.34</v>
      </c>
    </row>
    <row r="143" spans="1:13" x14ac:dyDescent="0.25">
      <c r="A143" s="92" t="s">
        <v>848</v>
      </c>
      <c r="B143" s="92" t="s">
        <v>126</v>
      </c>
      <c r="C143" t="s">
        <v>359</v>
      </c>
      <c r="D143" t="s">
        <v>2</v>
      </c>
      <c r="M143" s="5">
        <v>9.39</v>
      </c>
    </row>
    <row r="144" spans="1:13" x14ac:dyDescent="0.25">
      <c r="A144" s="92" t="s">
        <v>848</v>
      </c>
      <c r="B144" s="92" t="s">
        <v>126</v>
      </c>
      <c r="C144" t="s">
        <v>359</v>
      </c>
      <c r="D144" t="s">
        <v>2</v>
      </c>
      <c r="M144" s="5">
        <v>85.07</v>
      </c>
    </row>
    <row r="145" spans="1:13" x14ac:dyDescent="0.25">
      <c r="A145" s="92" t="s">
        <v>797</v>
      </c>
      <c r="B145" s="92" t="s">
        <v>404</v>
      </c>
      <c r="C145" t="s">
        <v>368</v>
      </c>
      <c r="D145" t="s">
        <v>2</v>
      </c>
      <c r="H145" s="5">
        <v>1034.25</v>
      </c>
    </row>
    <row r="146" spans="1:13" x14ac:dyDescent="0.25">
      <c r="A146" s="92" t="s">
        <v>804</v>
      </c>
      <c r="B146" s="92" t="s">
        <v>825</v>
      </c>
      <c r="C146" t="s">
        <v>368</v>
      </c>
      <c r="D146" t="s">
        <v>2</v>
      </c>
      <c r="H146" s="5">
        <v>115.5</v>
      </c>
    </row>
    <row r="147" spans="1:13" x14ac:dyDescent="0.25">
      <c r="A147" s="92" t="s">
        <v>804</v>
      </c>
      <c r="B147" s="92" t="s">
        <v>825</v>
      </c>
      <c r="C147" t="s">
        <v>368</v>
      </c>
      <c r="D147" t="s">
        <v>2</v>
      </c>
      <c r="J147" s="5">
        <v>1663.2</v>
      </c>
    </row>
    <row r="148" spans="1:13" x14ac:dyDescent="0.25">
      <c r="A148" s="92" t="s">
        <v>846</v>
      </c>
      <c r="B148" s="92" t="s">
        <v>845</v>
      </c>
      <c r="C148" t="s">
        <v>368</v>
      </c>
      <c r="D148" t="s">
        <v>2</v>
      </c>
      <c r="M148" s="5">
        <v>157.5</v>
      </c>
    </row>
    <row r="149" spans="1:13" x14ac:dyDescent="0.25">
      <c r="A149" s="92" t="s">
        <v>846</v>
      </c>
      <c r="B149" s="92" t="s">
        <v>845</v>
      </c>
      <c r="C149" t="s">
        <v>368</v>
      </c>
      <c r="D149" t="s">
        <v>2</v>
      </c>
      <c r="M149" s="5">
        <v>521.85</v>
      </c>
    </row>
    <row r="150" spans="1:13" x14ac:dyDescent="0.25">
      <c r="A150" s="92" t="s">
        <v>846</v>
      </c>
      <c r="B150" s="92" t="s">
        <v>845</v>
      </c>
      <c r="C150" t="s">
        <v>368</v>
      </c>
      <c r="D150" t="s">
        <v>2</v>
      </c>
      <c r="H150" s="5">
        <v>1033.2</v>
      </c>
    </row>
    <row r="151" spans="1:13" x14ac:dyDescent="0.25">
      <c r="A151" s="92" t="s">
        <v>846</v>
      </c>
      <c r="B151" s="92" t="s">
        <v>845</v>
      </c>
      <c r="C151" t="s">
        <v>368</v>
      </c>
      <c r="D151" t="s">
        <v>2</v>
      </c>
      <c r="H151" s="5">
        <v>630</v>
      </c>
    </row>
    <row r="152" spans="1:13" x14ac:dyDescent="0.25">
      <c r="A152" s="92" t="s">
        <v>846</v>
      </c>
      <c r="B152" s="92" t="s">
        <v>845</v>
      </c>
      <c r="C152" t="s">
        <v>368</v>
      </c>
      <c r="D152" t="s">
        <v>2</v>
      </c>
      <c r="H152" s="5">
        <v>1033.2</v>
      </c>
    </row>
    <row r="153" spans="1:13" x14ac:dyDescent="0.25">
      <c r="A153" s="92" t="s">
        <v>846</v>
      </c>
      <c r="B153" s="92" t="s">
        <v>845</v>
      </c>
      <c r="C153" t="s">
        <v>368</v>
      </c>
      <c r="D153" t="s">
        <v>2</v>
      </c>
      <c r="I153" s="5">
        <v>2887.5</v>
      </c>
    </row>
    <row r="154" spans="1:13" x14ac:dyDescent="0.25">
      <c r="A154" s="92" t="s">
        <v>846</v>
      </c>
      <c r="B154" s="92" t="s">
        <v>845</v>
      </c>
      <c r="C154" t="s">
        <v>368</v>
      </c>
      <c r="D154" t="s">
        <v>2</v>
      </c>
      <c r="I154" s="5">
        <v>8032.5</v>
      </c>
    </row>
    <row r="155" spans="1:13" x14ac:dyDescent="0.25">
      <c r="A155" s="92" t="s">
        <v>846</v>
      </c>
      <c r="B155" s="92" t="s">
        <v>845</v>
      </c>
      <c r="C155" t="s">
        <v>368</v>
      </c>
      <c r="D155" t="s">
        <v>2</v>
      </c>
      <c r="I155" s="5">
        <v>1155</v>
      </c>
    </row>
    <row r="156" spans="1:13" x14ac:dyDescent="0.25">
      <c r="A156" s="92" t="s">
        <v>846</v>
      </c>
      <c r="B156" s="92" t="s">
        <v>845</v>
      </c>
      <c r="C156" t="s">
        <v>368</v>
      </c>
      <c r="D156" t="s">
        <v>2</v>
      </c>
      <c r="H156" s="5">
        <v>945</v>
      </c>
    </row>
    <row r="157" spans="1:13" x14ac:dyDescent="0.25">
      <c r="A157" s="92" t="s">
        <v>846</v>
      </c>
      <c r="B157" s="92" t="s">
        <v>845</v>
      </c>
      <c r="C157" t="s">
        <v>368</v>
      </c>
      <c r="D157" t="s">
        <v>2</v>
      </c>
      <c r="H157" s="5">
        <v>1033.2</v>
      </c>
    </row>
    <row r="158" spans="1:13" x14ac:dyDescent="0.25">
      <c r="A158" s="92" t="s">
        <v>846</v>
      </c>
      <c r="B158" s="92" t="s">
        <v>845</v>
      </c>
      <c r="C158" t="s">
        <v>368</v>
      </c>
      <c r="D158" t="s">
        <v>2</v>
      </c>
      <c r="H158" s="5">
        <v>882</v>
      </c>
    </row>
    <row r="159" spans="1:13" x14ac:dyDescent="0.25">
      <c r="A159" s="92" t="s">
        <v>847</v>
      </c>
      <c r="B159" s="92" t="s">
        <v>845</v>
      </c>
      <c r="C159" t="s">
        <v>368</v>
      </c>
      <c r="D159" t="s">
        <v>2</v>
      </c>
      <c r="H159" s="5">
        <v>276.68</v>
      </c>
    </row>
    <row r="160" spans="1:13" x14ac:dyDescent="0.25">
      <c r="A160" s="92" t="s">
        <v>847</v>
      </c>
      <c r="B160" s="92" t="s">
        <v>845</v>
      </c>
      <c r="C160" t="s">
        <v>368</v>
      </c>
      <c r="D160" t="s">
        <v>2</v>
      </c>
      <c r="H160" s="5">
        <v>202.65</v>
      </c>
    </row>
    <row r="161" spans="1:15" x14ac:dyDescent="0.25">
      <c r="A161" s="92" t="s">
        <v>847</v>
      </c>
      <c r="B161" s="92" t="s">
        <v>845</v>
      </c>
      <c r="C161" t="s">
        <v>368</v>
      </c>
      <c r="D161" t="s">
        <v>2</v>
      </c>
      <c r="H161" s="5">
        <v>202.65</v>
      </c>
    </row>
    <row r="162" spans="1:15" x14ac:dyDescent="0.25">
      <c r="A162" s="92" t="s">
        <v>849</v>
      </c>
      <c r="B162" s="92" t="s">
        <v>126</v>
      </c>
      <c r="C162" t="s">
        <v>368</v>
      </c>
      <c r="D162" t="s">
        <v>2</v>
      </c>
      <c r="H162" s="5">
        <v>630</v>
      </c>
    </row>
    <row r="163" spans="1:15" x14ac:dyDescent="0.25">
      <c r="A163" s="92" t="s">
        <v>849</v>
      </c>
      <c r="B163" s="92" t="s">
        <v>126</v>
      </c>
      <c r="C163" t="s">
        <v>368</v>
      </c>
      <c r="D163" t="s">
        <v>2</v>
      </c>
      <c r="H163" s="5">
        <v>315</v>
      </c>
    </row>
    <row r="164" spans="1:15" x14ac:dyDescent="0.25">
      <c r="A164" s="92" t="s">
        <v>796</v>
      </c>
      <c r="B164" s="92" t="s">
        <v>445</v>
      </c>
      <c r="C164" t="s">
        <v>478</v>
      </c>
      <c r="D164" t="s">
        <v>2</v>
      </c>
      <c r="O164" s="5">
        <v>82.11</v>
      </c>
    </row>
    <row r="165" spans="1:15" x14ac:dyDescent="0.25">
      <c r="A165" s="92" t="s">
        <v>802</v>
      </c>
      <c r="B165" s="92" t="s">
        <v>825</v>
      </c>
      <c r="C165" t="s">
        <v>568</v>
      </c>
      <c r="D165" t="s">
        <v>2</v>
      </c>
      <c r="O165" s="5">
        <v>42.47</v>
      </c>
    </row>
    <row r="166" spans="1:15" x14ac:dyDescent="0.25">
      <c r="A166" s="92" t="s">
        <v>843</v>
      </c>
      <c r="B166" s="92" t="s">
        <v>842</v>
      </c>
      <c r="C166" t="s">
        <v>568</v>
      </c>
      <c r="D166" t="s">
        <v>2</v>
      </c>
      <c r="O166" s="5">
        <v>71.88</v>
      </c>
    </row>
    <row r="167" spans="1:15" x14ac:dyDescent="0.25">
      <c r="A167" s="92" t="s">
        <v>843</v>
      </c>
      <c r="B167" s="92" t="s">
        <v>842</v>
      </c>
      <c r="C167" t="s">
        <v>568</v>
      </c>
      <c r="D167" t="s">
        <v>2</v>
      </c>
      <c r="O167" s="5">
        <v>51.92</v>
      </c>
    </row>
    <row r="168" spans="1:15" x14ac:dyDescent="0.25">
      <c r="A168" s="92" t="s">
        <v>805</v>
      </c>
      <c r="B168" s="92" t="s">
        <v>825</v>
      </c>
      <c r="C168" t="s">
        <v>371</v>
      </c>
      <c r="D168" t="s">
        <v>2</v>
      </c>
      <c r="I168" s="5">
        <v>1706.93</v>
      </c>
    </row>
    <row r="169" spans="1:15" x14ac:dyDescent="0.25">
      <c r="A169" s="92" t="s">
        <v>821</v>
      </c>
      <c r="B169" s="92" t="s">
        <v>827</v>
      </c>
      <c r="C169" t="s">
        <v>371</v>
      </c>
      <c r="D169" t="s">
        <v>2</v>
      </c>
      <c r="I169" s="5">
        <v>157.5</v>
      </c>
    </row>
    <row r="170" spans="1:15" x14ac:dyDescent="0.25">
      <c r="A170" s="92" t="s">
        <v>844</v>
      </c>
      <c r="B170" s="92" t="s">
        <v>845</v>
      </c>
      <c r="C170" t="s">
        <v>371</v>
      </c>
      <c r="D170" t="s">
        <v>2</v>
      </c>
      <c r="I170" s="5">
        <v>2835</v>
      </c>
    </row>
    <row r="171" spans="1:15" x14ac:dyDescent="0.25">
      <c r="A171" s="92" t="s">
        <v>849</v>
      </c>
      <c r="B171" s="92" t="s">
        <v>126</v>
      </c>
      <c r="C171" t="s">
        <v>371</v>
      </c>
      <c r="D171" t="s">
        <v>2</v>
      </c>
      <c r="I171" s="5">
        <v>378</v>
      </c>
    </row>
    <row r="172" spans="1:15" x14ac:dyDescent="0.25">
      <c r="A172" s="92" t="s">
        <v>849</v>
      </c>
      <c r="B172" s="92" t="s">
        <v>126</v>
      </c>
      <c r="C172" t="s">
        <v>371</v>
      </c>
      <c r="D172" t="s">
        <v>2</v>
      </c>
      <c r="I172" s="5">
        <v>798</v>
      </c>
    </row>
    <row r="173" spans="1:15" x14ac:dyDescent="0.25">
      <c r="A173" s="92" t="s">
        <v>799</v>
      </c>
      <c r="B173" s="92" t="s">
        <v>404</v>
      </c>
      <c r="C173" t="s">
        <v>867</v>
      </c>
      <c r="D173" t="s">
        <v>2</v>
      </c>
      <c r="I173" s="5">
        <v>1932</v>
      </c>
    </row>
    <row r="174" spans="1:15" x14ac:dyDescent="0.25">
      <c r="A174" s="92" t="s">
        <v>813</v>
      </c>
      <c r="B174" s="92" t="s">
        <v>826</v>
      </c>
      <c r="C174" t="s">
        <v>636</v>
      </c>
      <c r="D174" t="s">
        <v>2</v>
      </c>
      <c r="O174" s="5">
        <v>735</v>
      </c>
    </row>
    <row r="175" spans="1:15" x14ac:dyDescent="0.25">
      <c r="A175" s="92" t="s">
        <v>843</v>
      </c>
      <c r="B175" s="92" t="s">
        <v>842</v>
      </c>
      <c r="C175" t="s">
        <v>710</v>
      </c>
      <c r="D175" t="s">
        <v>2</v>
      </c>
      <c r="L175" s="5">
        <v>400</v>
      </c>
    </row>
    <row r="176" spans="1:15" x14ac:dyDescent="0.25">
      <c r="A176" s="92" t="s">
        <v>838</v>
      </c>
      <c r="B176" s="92" t="s">
        <v>500</v>
      </c>
      <c r="C176" t="s">
        <v>507</v>
      </c>
      <c r="D176" t="s">
        <v>18</v>
      </c>
      <c r="O176" s="5">
        <v>600</v>
      </c>
    </row>
    <row r="177" spans="1:15" x14ac:dyDescent="0.25">
      <c r="A177" s="92" t="s">
        <v>843</v>
      </c>
      <c r="B177" s="92" t="s">
        <v>842</v>
      </c>
      <c r="C177" t="s">
        <v>709</v>
      </c>
      <c r="D177" t="s">
        <v>2</v>
      </c>
      <c r="O177" s="5">
        <v>95.55</v>
      </c>
    </row>
    <row r="178" spans="1:15" x14ac:dyDescent="0.25">
      <c r="A178" s="92" t="s">
        <v>843</v>
      </c>
      <c r="B178" s="92" t="s">
        <v>842</v>
      </c>
      <c r="C178" t="s">
        <v>709</v>
      </c>
      <c r="D178" t="s">
        <v>2</v>
      </c>
      <c r="O178" s="5">
        <v>52.5</v>
      </c>
    </row>
    <row r="179" spans="1:15" x14ac:dyDescent="0.25">
      <c r="A179" s="92" t="s">
        <v>850</v>
      </c>
      <c r="B179" s="92" t="s">
        <v>7</v>
      </c>
      <c r="C179" t="s">
        <v>181</v>
      </c>
      <c r="D179" t="s">
        <v>2</v>
      </c>
      <c r="K179" s="5">
        <v>175</v>
      </c>
    </row>
    <row r="180" spans="1:15" x14ac:dyDescent="0.25">
      <c r="A180" s="92" t="s">
        <v>850</v>
      </c>
      <c r="B180" s="92" t="s">
        <v>7</v>
      </c>
      <c r="C180" t="s">
        <v>181</v>
      </c>
      <c r="D180" t="s">
        <v>2</v>
      </c>
      <c r="K180" s="5">
        <v>100</v>
      </c>
    </row>
    <row r="181" spans="1:15" x14ac:dyDescent="0.25">
      <c r="A181" s="92" t="s">
        <v>798</v>
      </c>
      <c r="B181" s="92" t="s">
        <v>404</v>
      </c>
      <c r="C181" t="s">
        <v>442</v>
      </c>
      <c r="D181" t="s">
        <v>2</v>
      </c>
      <c r="K181" s="5">
        <v>573.57000000000005</v>
      </c>
    </row>
    <row r="182" spans="1:15" x14ac:dyDescent="0.25">
      <c r="A182" s="92" t="s">
        <v>835</v>
      </c>
      <c r="B182" s="92" t="s">
        <v>36</v>
      </c>
      <c r="C182" t="s">
        <v>50</v>
      </c>
      <c r="D182" t="s">
        <v>2</v>
      </c>
      <c r="O182" s="5">
        <v>0.25</v>
      </c>
    </row>
    <row r="183" spans="1:15" x14ac:dyDescent="0.25">
      <c r="A183" s="92" t="s">
        <v>801</v>
      </c>
      <c r="B183" s="92" t="s">
        <v>404</v>
      </c>
      <c r="C183" t="s">
        <v>338</v>
      </c>
      <c r="D183" t="s">
        <v>2</v>
      </c>
      <c r="O183" s="5">
        <v>43.54</v>
      </c>
    </row>
    <row r="184" spans="1:15" x14ac:dyDescent="0.25">
      <c r="A184" s="92" t="s">
        <v>808</v>
      </c>
      <c r="B184" s="92" t="s">
        <v>90</v>
      </c>
      <c r="C184" t="s">
        <v>338</v>
      </c>
      <c r="D184" t="s">
        <v>2</v>
      </c>
      <c r="O184" s="5">
        <v>4</v>
      </c>
    </row>
    <row r="185" spans="1:15" x14ac:dyDescent="0.25">
      <c r="A185" s="92" t="s">
        <v>810</v>
      </c>
      <c r="B185" s="92" t="s">
        <v>96</v>
      </c>
      <c r="C185" t="s">
        <v>338</v>
      </c>
      <c r="D185" t="s">
        <v>2</v>
      </c>
      <c r="O185" s="5">
        <v>3.5</v>
      </c>
    </row>
    <row r="186" spans="1:15" x14ac:dyDescent="0.25">
      <c r="A186" s="92" t="s">
        <v>810</v>
      </c>
      <c r="B186" s="92" t="s">
        <v>96</v>
      </c>
      <c r="C186" t="s">
        <v>338</v>
      </c>
      <c r="D186" t="s">
        <v>2</v>
      </c>
      <c r="O186" s="5">
        <v>4</v>
      </c>
    </row>
    <row r="187" spans="1:15" x14ac:dyDescent="0.25">
      <c r="A187" s="92" t="s">
        <v>816</v>
      </c>
      <c r="B187" s="92" t="s">
        <v>311</v>
      </c>
      <c r="C187" t="s">
        <v>338</v>
      </c>
      <c r="D187" t="s">
        <v>2</v>
      </c>
      <c r="O187" s="5">
        <v>25</v>
      </c>
    </row>
    <row r="188" spans="1:15" x14ac:dyDescent="0.25">
      <c r="A188" s="92" t="s">
        <v>820</v>
      </c>
      <c r="B188" s="92" t="s">
        <v>827</v>
      </c>
      <c r="C188" t="s">
        <v>338</v>
      </c>
      <c r="D188" t="s">
        <v>2</v>
      </c>
      <c r="O188" s="5">
        <v>8</v>
      </c>
    </row>
    <row r="189" spans="1:15" x14ac:dyDescent="0.25">
      <c r="A189" s="92" t="s">
        <v>822</v>
      </c>
      <c r="B189" s="92" t="s">
        <v>827</v>
      </c>
      <c r="C189" t="s">
        <v>338</v>
      </c>
      <c r="D189" t="s">
        <v>2</v>
      </c>
      <c r="O189" s="5">
        <v>30.47</v>
      </c>
    </row>
    <row r="190" spans="1:15" x14ac:dyDescent="0.25">
      <c r="A190" s="92" t="s">
        <v>830</v>
      </c>
      <c r="B190" s="92" t="s">
        <v>831</v>
      </c>
      <c r="C190" t="s">
        <v>338</v>
      </c>
      <c r="D190" t="s">
        <v>2</v>
      </c>
      <c r="O190" s="5">
        <v>12</v>
      </c>
    </row>
    <row r="191" spans="1:15" x14ac:dyDescent="0.25">
      <c r="A191" s="92" t="s">
        <v>847</v>
      </c>
      <c r="B191" s="92" t="s">
        <v>845</v>
      </c>
      <c r="C191" t="s">
        <v>338</v>
      </c>
      <c r="D191" t="s">
        <v>2</v>
      </c>
      <c r="O191" s="5">
        <v>48.01</v>
      </c>
    </row>
    <row r="192" spans="1:15" x14ac:dyDescent="0.25">
      <c r="A192" s="92" t="s">
        <v>847</v>
      </c>
      <c r="B192" s="92" t="s">
        <v>845</v>
      </c>
      <c r="C192" t="s">
        <v>338</v>
      </c>
      <c r="D192" t="s">
        <v>2</v>
      </c>
      <c r="O192" s="5">
        <v>48</v>
      </c>
    </row>
    <row r="193" spans="1:15" x14ac:dyDescent="0.25">
      <c r="A193" s="92" t="s">
        <v>847</v>
      </c>
      <c r="B193" s="92" t="s">
        <v>845</v>
      </c>
      <c r="C193" t="s">
        <v>338</v>
      </c>
      <c r="D193" t="s">
        <v>2</v>
      </c>
      <c r="O193" s="5">
        <v>5</v>
      </c>
    </row>
    <row r="194" spans="1:15" x14ac:dyDescent="0.25">
      <c r="A194" s="92" t="s">
        <v>847</v>
      </c>
      <c r="B194" s="92" t="s">
        <v>845</v>
      </c>
      <c r="C194" t="s">
        <v>338</v>
      </c>
      <c r="D194" t="s">
        <v>2</v>
      </c>
      <c r="O194" s="5">
        <v>5.5</v>
      </c>
    </row>
    <row r="195" spans="1:15" x14ac:dyDescent="0.25">
      <c r="A195" s="92" t="s">
        <v>847</v>
      </c>
      <c r="B195" s="92" t="s">
        <v>845</v>
      </c>
      <c r="C195" t="s">
        <v>338</v>
      </c>
      <c r="D195" t="s">
        <v>2</v>
      </c>
      <c r="O195" s="5">
        <v>1.54</v>
      </c>
    </row>
    <row r="196" spans="1:15" x14ac:dyDescent="0.25">
      <c r="A196" s="92" t="s">
        <v>847</v>
      </c>
      <c r="B196" s="92" t="s">
        <v>845</v>
      </c>
      <c r="C196" t="s">
        <v>338</v>
      </c>
      <c r="D196" t="s">
        <v>2</v>
      </c>
      <c r="O196" s="5">
        <v>42</v>
      </c>
    </row>
    <row r="197" spans="1:15" x14ac:dyDescent="0.25">
      <c r="A197" s="92" t="s">
        <v>847</v>
      </c>
      <c r="B197" s="92" t="s">
        <v>845</v>
      </c>
      <c r="C197" t="s">
        <v>338</v>
      </c>
      <c r="D197" t="s">
        <v>2</v>
      </c>
      <c r="O197" s="5">
        <v>6</v>
      </c>
    </row>
    <row r="198" spans="1:15" x14ac:dyDescent="0.25">
      <c r="A198" s="92" t="s">
        <v>847</v>
      </c>
      <c r="B198" s="92" t="s">
        <v>845</v>
      </c>
      <c r="C198" t="s">
        <v>338</v>
      </c>
      <c r="D198" t="s">
        <v>2</v>
      </c>
      <c r="O198" s="5">
        <v>9.9499999999999993</v>
      </c>
    </row>
    <row r="199" spans="1:15" x14ac:dyDescent="0.25">
      <c r="A199" s="92" t="s">
        <v>848</v>
      </c>
      <c r="B199" s="92" t="s">
        <v>126</v>
      </c>
      <c r="C199" t="s">
        <v>338</v>
      </c>
      <c r="D199" t="s">
        <v>2</v>
      </c>
      <c r="O199" s="5">
        <v>4</v>
      </c>
    </row>
    <row r="200" spans="1:15" x14ac:dyDescent="0.25">
      <c r="A200" s="92" t="s">
        <v>848</v>
      </c>
      <c r="B200" s="92" t="s">
        <v>126</v>
      </c>
      <c r="C200" t="s">
        <v>338</v>
      </c>
      <c r="D200" t="s">
        <v>2</v>
      </c>
      <c r="O200" s="5">
        <v>4</v>
      </c>
    </row>
    <row r="201" spans="1:15" x14ac:dyDescent="0.25">
      <c r="A201" s="92" t="s">
        <v>838</v>
      </c>
      <c r="B201" s="92" t="s">
        <v>500</v>
      </c>
      <c r="C201" t="s">
        <v>510</v>
      </c>
      <c r="D201" t="s">
        <v>2</v>
      </c>
      <c r="L201" s="5">
        <v>66.14</v>
      </c>
    </row>
    <row r="202" spans="1:15" x14ac:dyDescent="0.25">
      <c r="A202" s="92" t="s">
        <v>838</v>
      </c>
      <c r="B202" s="92" t="s">
        <v>500</v>
      </c>
      <c r="C202" t="s">
        <v>510</v>
      </c>
      <c r="D202" t="s">
        <v>2</v>
      </c>
      <c r="L202" s="5">
        <v>16</v>
      </c>
    </row>
    <row r="203" spans="1:15" x14ac:dyDescent="0.25">
      <c r="A203" s="92" t="s">
        <v>805</v>
      </c>
      <c r="B203" s="92" t="s">
        <v>825</v>
      </c>
      <c r="C203" t="s">
        <v>196</v>
      </c>
      <c r="D203" t="s">
        <v>2</v>
      </c>
      <c r="O203" s="5">
        <v>88.2</v>
      </c>
    </row>
    <row r="204" spans="1:15" x14ac:dyDescent="0.25">
      <c r="A204" s="92" t="s">
        <v>817</v>
      </c>
      <c r="B204" s="92" t="s">
        <v>21</v>
      </c>
      <c r="C204" t="s">
        <v>196</v>
      </c>
      <c r="D204" t="s">
        <v>2</v>
      </c>
      <c r="O204" s="5">
        <v>466.98</v>
      </c>
    </row>
    <row r="205" spans="1:15" x14ac:dyDescent="0.25">
      <c r="A205" s="92" t="s">
        <v>834</v>
      </c>
      <c r="B205" s="92" t="s">
        <v>36</v>
      </c>
      <c r="C205" t="s">
        <v>196</v>
      </c>
      <c r="D205" t="s">
        <v>2</v>
      </c>
      <c r="O205" s="5">
        <v>81.38</v>
      </c>
    </row>
    <row r="206" spans="1:15" x14ac:dyDescent="0.25">
      <c r="A206" s="92" t="s">
        <v>801</v>
      </c>
      <c r="B206" s="92" t="s">
        <v>404</v>
      </c>
      <c r="C206" t="s">
        <v>435</v>
      </c>
      <c r="D206" t="s">
        <v>2</v>
      </c>
      <c r="J206" s="5">
        <v>1361.9</v>
      </c>
    </row>
    <row r="207" spans="1:15" x14ac:dyDescent="0.25">
      <c r="A207" s="92" t="s">
        <v>804</v>
      </c>
      <c r="B207" s="92" t="s">
        <v>825</v>
      </c>
      <c r="C207" t="s">
        <v>880</v>
      </c>
      <c r="D207" t="s">
        <v>2</v>
      </c>
      <c r="G207" s="5">
        <v>725</v>
      </c>
    </row>
    <row r="208" spans="1:15" x14ac:dyDescent="0.25">
      <c r="A208" s="92" t="s">
        <v>836</v>
      </c>
      <c r="B208" s="92" t="s">
        <v>500</v>
      </c>
      <c r="C208" t="s">
        <v>918</v>
      </c>
      <c r="O208" s="5">
        <v>60.71</v>
      </c>
    </row>
    <row r="209" spans="1:15" x14ac:dyDescent="0.25">
      <c r="A209" s="92" t="s">
        <v>836</v>
      </c>
      <c r="B209" s="92" t="s">
        <v>500</v>
      </c>
      <c r="C209" t="s">
        <v>918</v>
      </c>
      <c r="O209" s="5">
        <v>14.6</v>
      </c>
    </row>
    <row r="210" spans="1:15" x14ac:dyDescent="0.25">
      <c r="A210" s="92" t="s">
        <v>813</v>
      </c>
      <c r="B210" s="92" t="s">
        <v>826</v>
      </c>
      <c r="C210" t="s">
        <v>637</v>
      </c>
      <c r="D210" t="s">
        <v>2</v>
      </c>
      <c r="O210" s="5">
        <v>395.95</v>
      </c>
    </row>
    <row r="211" spans="1:15" x14ac:dyDescent="0.25">
      <c r="A211" s="92" t="s">
        <v>847</v>
      </c>
      <c r="B211" s="92" t="s">
        <v>845</v>
      </c>
      <c r="C211" t="s">
        <v>758</v>
      </c>
      <c r="D211" t="s">
        <v>2</v>
      </c>
      <c r="J211" s="5">
        <v>42</v>
      </c>
    </row>
    <row r="212" spans="1:15" x14ac:dyDescent="0.25">
      <c r="A212" s="92" t="s">
        <v>796</v>
      </c>
      <c r="B212" s="92" t="s">
        <v>445</v>
      </c>
      <c r="C212" t="s">
        <v>363</v>
      </c>
      <c r="D212" t="s">
        <v>2</v>
      </c>
      <c r="L212" s="5">
        <v>104.46</v>
      </c>
    </row>
    <row r="213" spans="1:15" x14ac:dyDescent="0.25">
      <c r="A213" s="92" t="s">
        <v>796</v>
      </c>
      <c r="B213" s="92" t="s">
        <v>445</v>
      </c>
      <c r="C213" t="s">
        <v>363</v>
      </c>
      <c r="D213" t="s">
        <v>2</v>
      </c>
      <c r="L213" s="5">
        <v>150</v>
      </c>
    </row>
    <row r="214" spans="1:15" x14ac:dyDescent="0.25">
      <c r="A214" s="92" t="s">
        <v>796</v>
      </c>
      <c r="B214" s="92" t="s">
        <v>445</v>
      </c>
      <c r="C214" t="s">
        <v>363</v>
      </c>
      <c r="D214" t="s">
        <v>2</v>
      </c>
      <c r="L214" s="5">
        <v>150</v>
      </c>
    </row>
    <row r="215" spans="1:15" x14ac:dyDescent="0.25">
      <c r="A215" s="92" t="s">
        <v>796</v>
      </c>
      <c r="B215" s="92" t="s">
        <v>445</v>
      </c>
      <c r="C215" t="s">
        <v>363</v>
      </c>
      <c r="D215" t="s">
        <v>2</v>
      </c>
      <c r="L215" s="5">
        <v>75</v>
      </c>
    </row>
    <row r="216" spans="1:15" x14ac:dyDescent="0.25">
      <c r="A216" s="92" t="s">
        <v>796</v>
      </c>
      <c r="B216" s="92" t="s">
        <v>445</v>
      </c>
      <c r="C216" t="s">
        <v>363</v>
      </c>
      <c r="D216" t="s">
        <v>2</v>
      </c>
      <c r="L216" s="5">
        <v>104.3</v>
      </c>
    </row>
    <row r="217" spans="1:15" x14ac:dyDescent="0.25">
      <c r="A217" s="92" t="s">
        <v>796</v>
      </c>
      <c r="B217" s="92" t="s">
        <v>445</v>
      </c>
      <c r="C217" t="s">
        <v>363</v>
      </c>
      <c r="D217" t="s">
        <v>2</v>
      </c>
      <c r="O217" s="5">
        <v>53.74</v>
      </c>
    </row>
    <row r="218" spans="1:15" x14ac:dyDescent="0.25">
      <c r="A218" s="92" t="s">
        <v>796</v>
      </c>
      <c r="B218" s="92" t="s">
        <v>445</v>
      </c>
      <c r="C218" t="s">
        <v>363</v>
      </c>
      <c r="D218" t="s">
        <v>2</v>
      </c>
      <c r="L218" s="5">
        <v>50</v>
      </c>
    </row>
    <row r="219" spans="1:15" x14ac:dyDescent="0.25">
      <c r="A219" s="92" t="s">
        <v>796</v>
      </c>
      <c r="B219" s="92" t="s">
        <v>445</v>
      </c>
      <c r="C219" t="s">
        <v>363</v>
      </c>
      <c r="D219" t="s">
        <v>2</v>
      </c>
      <c r="L219" s="5">
        <v>30.57</v>
      </c>
    </row>
    <row r="220" spans="1:15" x14ac:dyDescent="0.25">
      <c r="A220" s="92" t="s">
        <v>796</v>
      </c>
      <c r="B220" s="92" t="s">
        <v>445</v>
      </c>
      <c r="C220" t="s">
        <v>363</v>
      </c>
      <c r="D220" t="s">
        <v>2</v>
      </c>
      <c r="O220" s="5">
        <v>117.56</v>
      </c>
    </row>
    <row r="221" spans="1:15" x14ac:dyDescent="0.25">
      <c r="A221" s="92" t="s">
        <v>802</v>
      </c>
      <c r="B221" s="92" t="s">
        <v>825</v>
      </c>
      <c r="C221" t="s">
        <v>363</v>
      </c>
      <c r="D221" t="s">
        <v>2</v>
      </c>
      <c r="O221" s="5">
        <v>41.85</v>
      </c>
    </row>
    <row r="222" spans="1:15" x14ac:dyDescent="0.25">
      <c r="A222" s="92" t="s">
        <v>837</v>
      </c>
      <c r="B222" s="92" t="s">
        <v>500</v>
      </c>
      <c r="C222" t="s">
        <v>363</v>
      </c>
      <c r="D222" t="s">
        <v>2</v>
      </c>
      <c r="O222" s="5">
        <v>143.62</v>
      </c>
    </row>
    <row r="223" spans="1:15" x14ac:dyDescent="0.25">
      <c r="A223" s="92" t="s">
        <v>837</v>
      </c>
      <c r="B223" s="92" t="s">
        <v>500</v>
      </c>
      <c r="C223" t="s">
        <v>363</v>
      </c>
      <c r="D223" t="s">
        <v>2</v>
      </c>
      <c r="O223" s="5">
        <v>10.68</v>
      </c>
    </row>
    <row r="224" spans="1:15" x14ac:dyDescent="0.25">
      <c r="A224" s="92" t="s">
        <v>837</v>
      </c>
      <c r="B224" s="92" t="s">
        <v>500</v>
      </c>
      <c r="C224" t="s">
        <v>363</v>
      </c>
      <c r="D224" t="s">
        <v>2</v>
      </c>
      <c r="O224" s="5">
        <v>99.98</v>
      </c>
    </row>
    <row r="225" spans="1:15" x14ac:dyDescent="0.25">
      <c r="A225" s="92" t="s">
        <v>837</v>
      </c>
      <c r="B225" s="92" t="s">
        <v>500</v>
      </c>
      <c r="C225" t="s">
        <v>363</v>
      </c>
      <c r="D225" t="s">
        <v>2</v>
      </c>
      <c r="L225" s="5">
        <v>146.77000000000001</v>
      </c>
    </row>
    <row r="226" spans="1:15" x14ac:dyDescent="0.25">
      <c r="A226" s="92" t="s">
        <v>837</v>
      </c>
      <c r="B226" s="92" t="s">
        <v>500</v>
      </c>
      <c r="C226" t="s">
        <v>363</v>
      </c>
      <c r="D226" t="s">
        <v>2</v>
      </c>
      <c r="L226" s="5">
        <v>99.89</v>
      </c>
    </row>
    <row r="227" spans="1:15" x14ac:dyDescent="0.25">
      <c r="A227" s="92" t="s">
        <v>837</v>
      </c>
      <c r="B227" s="92" t="s">
        <v>500</v>
      </c>
      <c r="C227" t="s">
        <v>363</v>
      </c>
      <c r="D227" t="s">
        <v>2</v>
      </c>
      <c r="O227" s="5">
        <v>105.07</v>
      </c>
    </row>
    <row r="228" spans="1:15" x14ac:dyDescent="0.25">
      <c r="A228" s="92" t="s">
        <v>837</v>
      </c>
      <c r="B228" s="92" t="s">
        <v>500</v>
      </c>
      <c r="C228" t="s">
        <v>363</v>
      </c>
      <c r="D228" t="s">
        <v>2</v>
      </c>
      <c r="L228" s="5">
        <v>197.11</v>
      </c>
    </row>
    <row r="229" spans="1:15" x14ac:dyDescent="0.25">
      <c r="A229" s="92" t="s">
        <v>837</v>
      </c>
      <c r="B229" s="92" t="s">
        <v>500</v>
      </c>
      <c r="C229" t="s">
        <v>363</v>
      </c>
      <c r="D229" t="s">
        <v>2</v>
      </c>
      <c r="O229" s="5">
        <v>10.34</v>
      </c>
    </row>
    <row r="230" spans="1:15" x14ac:dyDescent="0.25">
      <c r="A230" s="92" t="s">
        <v>837</v>
      </c>
      <c r="B230" s="92" t="s">
        <v>500</v>
      </c>
      <c r="C230" t="s">
        <v>363</v>
      </c>
      <c r="D230" t="s">
        <v>2</v>
      </c>
      <c r="O230" s="5">
        <v>25.8</v>
      </c>
    </row>
    <row r="231" spans="1:15" x14ac:dyDescent="0.25">
      <c r="A231" s="92" t="s">
        <v>837</v>
      </c>
      <c r="B231" s="92" t="s">
        <v>500</v>
      </c>
      <c r="C231" t="s">
        <v>363</v>
      </c>
      <c r="D231" t="s">
        <v>2</v>
      </c>
      <c r="O231" s="5">
        <v>9.8800000000000008</v>
      </c>
    </row>
    <row r="232" spans="1:15" x14ac:dyDescent="0.25">
      <c r="A232" s="92" t="s">
        <v>837</v>
      </c>
      <c r="B232" s="92" t="s">
        <v>500</v>
      </c>
      <c r="C232" t="s">
        <v>363</v>
      </c>
      <c r="D232" t="s">
        <v>2</v>
      </c>
      <c r="O232" s="5">
        <v>6.29</v>
      </c>
    </row>
    <row r="233" spans="1:15" x14ac:dyDescent="0.25">
      <c r="A233" s="92" t="s">
        <v>837</v>
      </c>
      <c r="B233" s="92" t="s">
        <v>500</v>
      </c>
      <c r="C233" t="s">
        <v>363</v>
      </c>
      <c r="D233" t="s">
        <v>2</v>
      </c>
      <c r="L233" s="5">
        <v>99.89</v>
      </c>
    </row>
    <row r="234" spans="1:15" x14ac:dyDescent="0.25">
      <c r="A234" s="92" t="s">
        <v>843</v>
      </c>
      <c r="B234" s="92" t="s">
        <v>842</v>
      </c>
      <c r="C234" t="s">
        <v>363</v>
      </c>
      <c r="D234" t="s">
        <v>2</v>
      </c>
      <c r="L234" s="5">
        <v>202.7</v>
      </c>
    </row>
    <row r="235" spans="1:15" x14ac:dyDescent="0.25">
      <c r="A235" s="92" t="s">
        <v>843</v>
      </c>
      <c r="B235" s="92" t="s">
        <v>842</v>
      </c>
      <c r="C235" t="s">
        <v>363</v>
      </c>
      <c r="D235" t="s">
        <v>2</v>
      </c>
      <c r="O235" s="5">
        <v>183.27</v>
      </c>
    </row>
    <row r="236" spans="1:15" x14ac:dyDescent="0.25">
      <c r="A236" s="92" t="s">
        <v>843</v>
      </c>
      <c r="B236" s="92" t="s">
        <v>842</v>
      </c>
      <c r="C236" t="s">
        <v>363</v>
      </c>
      <c r="D236" t="s">
        <v>2</v>
      </c>
      <c r="L236" s="5">
        <v>175.01</v>
      </c>
    </row>
    <row r="237" spans="1:15" x14ac:dyDescent="0.25">
      <c r="A237" s="92" t="s">
        <v>843</v>
      </c>
      <c r="B237" s="92" t="s">
        <v>842</v>
      </c>
      <c r="C237" t="s">
        <v>363</v>
      </c>
      <c r="D237" t="s">
        <v>2</v>
      </c>
      <c r="L237" s="5">
        <v>198.04</v>
      </c>
    </row>
    <row r="238" spans="1:15" x14ac:dyDescent="0.25">
      <c r="A238" s="92" t="s">
        <v>847</v>
      </c>
      <c r="B238" s="92" t="s">
        <v>845</v>
      </c>
      <c r="C238" t="s">
        <v>363</v>
      </c>
      <c r="D238" t="s">
        <v>2</v>
      </c>
      <c r="O238" s="5">
        <v>211.84</v>
      </c>
    </row>
    <row r="239" spans="1:15" x14ac:dyDescent="0.25">
      <c r="A239" s="92" t="s">
        <v>848</v>
      </c>
      <c r="B239" s="92" t="s">
        <v>126</v>
      </c>
      <c r="C239" t="s">
        <v>363</v>
      </c>
      <c r="D239" t="s">
        <v>2</v>
      </c>
      <c r="O239" s="5">
        <v>146.55000000000001</v>
      </c>
    </row>
    <row r="240" spans="1:15" x14ac:dyDescent="0.25">
      <c r="A240" s="92" t="s">
        <v>843</v>
      </c>
      <c r="B240" s="92" t="s">
        <v>842</v>
      </c>
      <c r="C240" t="s">
        <v>714</v>
      </c>
      <c r="D240" t="s">
        <v>2</v>
      </c>
      <c r="O240" s="5">
        <v>141.75</v>
      </c>
    </row>
    <row r="241" spans="1:15" x14ac:dyDescent="0.25">
      <c r="A241" s="92" t="s">
        <v>798</v>
      </c>
      <c r="B241" s="92" t="s">
        <v>404</v>
      </c>
      <c r="C241" t="s">
        <v>927</v>
      </c>
      <c r="D241" t="s">
        <v>2</v>
      </c>
      <c r="M241" s="5">
        <v>30.37</v>
      </c>
    </row>
    <row r="242" spans="1:15" x14ac:dyDescent="0.25">
      <c r="A242" s="92" t="s">
        <v>799</v>
      </c>
      <c r="B242" s="92" t="s">
        <v>404</v>
      </c>
      <c r="C242" t="s">
        <v>927</v>
      </c>
      <c r="D242" t="s">
        <v>2</v>
      </c>
      <c r="I242" s="5">
        <v>28.3</v>
      </c>
    </row>
    <row r="243" spans="1:15" x14ac:dyDescent="0.25">
      <c r="A243" s="92" t="s">
        <v>799</v>
      </c>
      <c r="B243" s="92" t="s">
        <v>404</v>
      </c>
      <c r="C243" t="s">
        <v>927</v>
      </c>
      <c r="D243" t="s">
        <v>160</v>
      </c>
      <c r="I243" s="5">
        <v>223.6</v>
      </c>
    </row>
    <row r="244" spans="1:15" x14ac:dyDescent="0.25">
      <c r="A244" s="92" t="s">
        <v>805</v>
      </c>
      <c r="B244" s="92" t="s">
        <v>825</v>
      </c>
      <c r="C244" t="s">
        <v>927</v>
      </c>
      <c r="D244" t="s">
        <v>2</v>
      </c>
      <c r="M244" s="5">
        <v>33.86</v>
      </c>
    </row>
    <row r="245" spans="1:15" x14ac:dyDescent="0.25">
      <c r="A245" s="92" t="s">
        <v>834</v>
      </c>
      <c r="B245" s="92" t="s">
        <v>36</v>
      </c>
      <c r="C245" t="s">
        <v>927</v>
      </c>
      <c r="D245" t="s">
        <v>2</v>
      </c>
      <c r="M245" s="5">
        <v>141.72</v>
      </c>
    </row>
    <row r="246" spans="1:15" x14ac:dyDescent="0.25">
      <c r="A246" s="92" t="s">
        <v>843</v>
      </c>
      <c r="B246" s="92" t="s">
        <v>842</v>
      </c>
      <c r="C246" t="s">
        <v>927</v>
      </c>
      <c r="D246" t="s">
        <v>2</v>
      </c>
      <c r="I246" s="5">
        <v>294.27999999999997</v>
      </c>
    </row>
    <row r="247" spans="1:15" x14ac:dyDescent="0.25">
      <c r="A247" s="92" t="s">
        <v>800</v>
      </c>
      <c r="B247" s="92" t="s">
        <v>404</v>
      </c>
      <c r="C247" t="s">
        <v>931</v>
      </c>
      <c r="D247" t="s">
        <v>2</v>
      </c>
      <c r="M247" s="5">
        <v>222.83</v>
      </c>
    </row>
    <row r="248" spans="1:15" x14ac:dyDescent="0.25">
      <c r="A248" s="92" t="s">
        <v>804</v>
      </c>
      <c r="B248" s="92" t="s">
        <v>825</v>
      </c>
      <c r="C248" t="s">
        <v>670</v>
      </c>
      <c r="D248" t="s">
        <v>2</v>
      </c>
      <c r="O248" s="5">
        <v>238.84</v>
      </c>
    </row>
    <row r="249" spans="1:15" x14ac:dyDescent="0.25">
      <c r="A249" s="92" t="s">
        <v>822</v>
      </c>
      <c r="B249" s="92" t="s">
        <v>827</v>
      </c>
      <c r="C249" t="s">
        <v>670</v>
      </c>
      <c r="D249" t="s">
        <v>2</v>
      </c>
      <c r="M249" s="5">
        <v>20.99</v>
      </c>
    </row>
    <row r="250" spans="1:15" x14ac:dyDescent="0.25">
      <c r="A250" s="92" t="s">
        <v>843</v>
      </c>
      <c r="B250" s="92" t="s">
        <v>842</v>
      </c>
      <c r="C250" t="s">
        <v>715</v>
      </c>
      <c r="D250" t="s">
        <v>2</v>
      </c>
      <c r="O250" s="5">
        <v>149.13</v>
      </c>
    </row>
    <row r="251" spans="1:15" x14ac:dyDescent="0.25">
      <c r="A251" s="92" t="s">
        <v>835</v>
      </c>
      <c r="B251" s="92" t="s">
        <v>36</v>
      </c>
      <c r="C251" t="s">
        <v>215</v>
      </c>
      <c r="D251" t="s">
        <v>2</v>
      </c>
      <c r="O251" s="5">
        <v>208.8</v>
      </c>
    </row>
    <row r="252" spans="1:15" x14ac:dyDescent="0.25">
      <c r="A252" s="92" t="s">
        <v>801</v>
      </c>
      <c r="B252" s="92" t="s">
        <v>404</v>
      </c>
      <c r="C252" t="s">
        <v>434</v>
      </c>
      <c r="D252" t="s">
        <v>2</v>
      </c>
      <c r="M252" s="5">
        <v>57.7</v>
      </c>
    </row>
    <row r="253" spans="1:15" x14ac:dyDescent="0.25">
      <c r="A253" s="92" t="s">
        <v>802</v>
      </c>
      <c r="B253" s="92" t="s">
        <v>825</v>
      </c>
      <c r="C253" t="s">
        <v>434</v>
      </c>
      <c r="D253" t="s">
        <v>2</v>
      </c>
      <c r="M253" s="5">
        <v>92.85</v>
      </c>
    </row>
    <row r="254" spans="1:15" x14ac:dyDescent="0.25">
      <c r="A254" s="92" t="s">
        <v>848</v>
      </c>
      <c r="B254" s="92" t="s">
        <v>126</v>
      </c>
      <c r="C254" t="s">
        <v>356</v>
      </c>
      <c r="D254" t="s">
        <v>2</v>
      </c>
      <c r="K254" s="5">
        <v>315</v>
      </c>
    </row>
    <row r="255" spans="1:15" x14ac:dyDescent="0.25">
      <c r="A255" s="92" t="s">
        <v>846</v>
      </c>
      <c r="B255" s="92" t="s">
        <v>845</v>
      </c>
      <c r="C255" t="s">
        <v>779</v>
      </c>
      <c r="D255" t="s">
        <v>2</v>
      </c>
      <c r="J255" s="5">
        <v>611.39</v>
      </c>
    </row>
    <row r="256" spans="1:15" x14ac:dyDescent="0.25">
      <c r="A256" s="92" t="s">
        <v>846</v>
      </c>
      <c r="B256" s="92" t="s">
        <v>845</v>
      </c>
      <c r="C256" t="s">
        <v>779</v>
      </c>
      <c r="D256" t="s">
        <v>2</v>
      </c>
      <c r="J256" s="5">
        <v>477.99</v>
      </c>
    </row>
    <row r="257" spans="1:15" x14ac:dyDescent="0.25">
      <c r="A257" s="92" t="s">
        <v>828</v>
      </c>
      <c r="B257" s="92" t="s">
        <v>827</v>
      </c>
      <c r="C257" t="s">
        <v>688</v>
      </c>
      <c r="D257" t="s">
        <v>2</v>
      </c>
      <c r="L257" s="5">
        <v>117.12</v>
      </c>
    </row>
    <row r="258" spans="1:15" x14ac:dyDescent="0.25">
      <c r="A258" s="92" t="s">
        <v>820</v>
      </c>
      <c r="B258" s="92" t="s">
        <v>827</v>
      </c>
      <c r="C258" t="s">
        <v>892</v>
      </c>
      <c r="D258" t="s">
        <v>2</v>
      </c>
      <c r="M258" s="5">
        <v>60</v>
      </c>
    </row>
    <row r="259" spans="1:15" x14ac:dyDescent="0.25">
      <c r="A259" s="92" t="s">
        <v>820</v>
      </c>
      <c r="B259" s="92" t="s">
        <v>827</v>
      </c>
      <c r="C259" t="s">
        <v>892</v>
      </c>
      <c r="D259" t="s">
        <v>2</v>
      </c>
      <c r="M259" s="5">
        <v>12</v>
      </c>
    </row>
    <row r="260" spans="1:15" x14ac:dyDescent="0.25">
      <c r="A260" s="92" t="s">
        <v>821</v>
      </c>
      <c r="B260" s="92" t="s">
        <v>827</v>
      </c>
      <c r="C260" t="s">
        <v>892</v>
      </c>
      <c r="D260" t="s">
        <v>2</v>
      </c>
      <c r="H260" s="5">
        <v>20</v>
      </c>
    </row>
    <row r="261" spans="1:15" x14ac:dyDescent="0.25">
      <c r="A261" s="92" t="s">
        <v>843</v>
      </c>
      <c r="B261" s="92" t="s">
        <v>842</v>
      </c>
      <c r="C261" t="s">
        <v>706</v>
      </c>
      <c r="D261" t="s">
        <v>2</v>
      </c>
      <c r="L261" s="5">
        <v>211.5</v>
      </c>
    </row>
    <row r="262" spans="1:15" x14ac:dyDescent="0.25">
      <c r="A262" s="92" t="s">
        <v>817</v>
      </c>
      <c r="B262" s="92" t="s">
        <v>21</v>
      </c>
      <c r="C262" t="s">
        <v>195</v>
      </c>
      <c r="D262" t="s">
        <v>2</v>
      </c>
      <c r="K262" s="5">
        <v>252</v>
      </c>
    </row>
    <row r="263" spans="1:15" x14ac:dyDescent="0.25">
      <c r="A263" s="92" t="s">
        <v>840</v>
      </c>
      <c r="B263" s="92" t="s">
        <v>115</v>
      </c>
      <c r="C263" t="s">
        <v>195</v>
      </c>
      <c r="D263" t="s">
        <v>2</v>
      </c>
      <c r="K263" s="5">
        <v>274.68</v>
      </c>
    </row>
    <row r="264" spans="1:15" x14ac:dyDescent="0.25">
      <c r="A264" s="92" t="s">
        <v>840</v>
      </c>
      <c r="B264" s="92" t="s">
        <v>115</v>
      </c>
      <c r="C264" t="s">
        <v>195</v>
      </c>
      <c r="D264" t="s">
        <v>2</v>
      </c>
      <c r="K264" s="5">
        <v>376.5</v>
      </c>
    </row>
    <row r="265" spans="1:15" x14ac:dyDescent="0.25">
      <c r="A265" s="92" t="s">
        <v>795</v>
      </c>
      <c r="B265" s="92" t="s">
        <v>445</v>
      </c>
      <c r="C265" t="s">
        <v>475</v>
      </c>
      <c r="D265" t="s">
        <v>2</v>
      </c>
      <c r="O265" s="5">
        <v>455</v>
      </c>
    </row>
    <row r="266" spans="1:15" x14ac:dyDescent="0.25">
      <c r="A266" s="92" t="s">
        <v>843</v>
      </c>
      <c r="B266" s="92" t="s">
        <v>842</v>
      </c>
      <c r="C266" t="s">
        <v>712</v>
      </c>
      <c r="D266" t="s">
        <v>2</v>
      </c>
      <c r="L266" s="5">
        <v>187.55</v>
      </c>
    </row>
    <row r="267" spans="1:15" x14ac:dyDescent="0.25">
      <c r="A267" s="92" t="s">
        <v>794</v>
      </c>
      <c r="B267" s="92" t="s">
        <v>445</v>
      </c>
      <c r="C267" t="s">
        <v>856</v>
      </c>
      <c r="D267" t="s">
        <v>2</v>
      </c>
      <c r="M267" s="5">
        <v>2.1</v>
      </c>
    </row>
    <row r="268" spans="1:15" x14ac:dyDescent="0.25">
      <c r="A268" s="92" t="s">
        <v>794</v>
      </c>
      <c r="B268" s="92" t="s">
        <v>445</v>
      </c>
      <c r="C268" t="s">
        <v>856</v>
      </c>
      <c r="D268" t="s">
        <v>2</v>
      </c>
      <c r="M268" s="5">
        <v>33.6</v>
      </c>
    </row>
    <row r="269" spans="1:15" x14ac:dyDescent="0.25">
      <c r="A269" s="92" t="s">
        <v>829</v>
      </c>
      <c r="B269" s="92" t="s">
        <v>827</v>
      </c>
      <c r="C269" t="s">
        <v>856</v>
      </c>
      <c r="D269" t="s">
        <v>2</v>
      </c>
      <c r="M269" s="5">
        <v>26.78</v>
      </c>
    </row>
    <row r="270" spans="1:15" x14ac:dyDescent="0.25">
      <c r="A270" s="92" t="s">
        <v>829</v>
      </c>
      <c r="B270" s="92" t="s">
        <v>827</v>
      </c>
      <c r="C270" t="s">
        <v>856</v>
      </c>
      <c r="D270" t="s">
        <v>2</v>
      </c>
      <c r="M270" s="5">
        <v>49.88</v>
      </c>
    </row>
    <row r="271" spans="1:15" x14ac:dyDescent="0.25">
      <c r="A271" s="92" t="s">
        <v>799</v>
      </c>
      <c r="B271" s="92" t="s">
        <v>404</v>
      </c>
      <c r="C271" t="s">
        <v>222</v>
      </c>
      <c r="D271" t="s">
        <v>2</v>
      </c>
      <c r="I271" s="5">
        <v>13.39</v>
      </c>
    </row>
    <row r="272" spans="1:15" x14ac:dyDescent="0.25">
      <c r="A272" s="92" t="s">
        <v>802</v>
      </c>
      <c r="B272" s="92" t="s">
        <v>825</v>
      </c>
      <c r="C272" t="s">
        <v>222</v>
      </c>
      <c r="D272" t="s">
        <v>2</v>
      </c>
      <c r="M272" s="5">
        <v>10.5</v>
      </c>
    </row>
    <row r="273" spans="1:15" x14ac:dyDescent="0.25">
      <c r="A273" s="92" t="s">
        <v>835</v>
      </c>
      <c r="B273" s="92" t="s">
        <v>36</v>
      </c>
      <c r="C273" t="s">
        <v>222</v>
      </c>
      <c r="D273" t="s">
        <v>2</v>
      </c>
      <c r="M273" s="5">
        <v>12.86</v>
      </c>
    </row>
    <row r="274" spans="1:15" x14ac:dyDescent="0.25">
      <c r="A274" s="92" t="s">
        <v>835</v>
      </c>
      <c r="B274" s="92" t="s">
        <v>36</v>
      </c>
      <c r="C274" t="s">
        <v>222</v>
      </c>
      <c r="D274" t="s">
        <v>2</v>
      </c>
      <c r="M274" s="5">
        <v>5.78</v>
      </c>
    </row>
    <row r="275" spans="1:15" x14ac:dyDescent="0.25">
      <c r="A275" s="92" t="s">
        <v>796</v>
      </c>
      <c r="B275" s="92" t="s">
        <v>445</v>
      </c>
      <c r="C275" t="s">
        <v>472</v>
      </c>
      <c r="D275" t="s">
        <v>2</v>
      </c>
      <c r="M275" s="5">
        <v>73.760000000000005</v>
      </c>
    </row>
    <row r="276" spans="1:15" x14ac:dyDescent="0.25">
      <c r="A276" s="92" t="s">
        <v>796</v>
      </c>
      <c r="B276" s="92" t="s">
        <v>445</v>
      </c>
      <c r="C276" t="s">
        <v>472</v>
      </c>
      <c r="D276" t="s">
        <v>2</v>
      </c>
      <c r="M276" s="5">
        <v>51.28</v>
      </c>
    </row>
    <row r="277" spans="1:15" x14ac:dyDescent="0.25">
      <c r="A277" s="92" t="s">
        <v>796</v>
      </c>
      <c r="B277" s="92" t="s">
        <v>445</v>
      </c>
      <c r="C277" t="s">
        <v>472</v>
      </c>
      <c r="D277" t="s">
        <v>2</v>
      </c>
      <c r="M277" s="5">
        <v>49.35</v>
      </c>
    </row>
    <row r="278" spans="1:15" x14ac:dyDescent="0.25">
      <c r="A278" s="92" t="s">
        <v>813</v>
      </c>
      <c r="B278" s="92" t="s">
        <v>826</v>
      </c>
      <c r="C278" t="s">
        <v>334</v>
      </c>
      <c r="D278" t="s">
        <v>2</v>
      </c>
      <c r="I278" s="5">
        <v>1750</v>
      </c>
    </row>
    <row r="279" spans="1:15" x14ac:dyDescent="0.25">
      <c r="A279" s="92" t="s">
        <v>813</v>
      </c>
      <c r="B279" s="92" t="s">
        <v>826</v>
      </c>
      <c r="C279" t="s">
        <v>334</v>
      </c>
      <c r="D279" t="s">
        <v>2</v>
      </c>
      <c r="I279" s="5">
        <v>175</v>
      </c>
    </row>
    <row r="280" spans="1:15" x14ac:dyDescent="0.25">
      <c r="A280" s="92" t="s">
        <v>815</v>
      </c>
      <c r="B280" s="92" t="s">
        <v>311</v>
      </c>
      <c r="C280" t="s">
        <v>334</v>
      </c>
      <c r="D280" t="s">
        <v>2</v>
      </c>
      <c r="I280" s="5">
        <v>3600</v>
      </c>
    </row>
    <row r="281" spans="1:15" x14ac:dyDescent="0.25">
      <c r="A281" s="92" t="s">
        <v>816</v>
      </c>
      <c r="B281" s="92" t="s">
        <v>311</v>
      </c>
      <c r="C281" t="s">
        <v>334</v>
      </c>
      <c r="D281" t="s">
        <v>2</v>
      </c>
      <c r="I281" s="5">
        <v>1866</v>
      </c>
    </row>
    <row r="282" spans="1:15" x14ac:dyDescent="0.25">
      <c r="A282" s="92" t="s">
        <v>835</v>
      </c>
      <c r="B282" s="92" t="s">
        <v>36</v>
      </c>
      <c r="C282" t="s">
        <v>221</v>
      </c>
      <c r="D282" t="s">
        <v>2</v>
      </c>
      <c r="O282" s="5">
        <v>59.3</v>
      </c>
    </row>
    <row r="283" spans="1:15" x14ac:dyDescent="0.25">
      <c r="A283" s="92" t="s">
        <v>840</v>
      </c>
      <c r="B283" s="92" t="s">
        <v>115</v>
      </c>
      <c r="C283" t="s">
        <v>244</v>
      </c>
      <c r="D283" t="s">
        <v>2</v>
      </c>
      <c r="K283" s="5">
        <v>200</v>
      </c>
    </row>
    <row r="284" spans="1:15" x14ac:dyDescent="0.25">
      <c r="A284" s="92" t="s">
        <v>840</v>
      </c>
      <c r="B284" s="92" t="s">
        <v>115</v>
      </c>
      <c r="C284" t="s">
        <v>246</v>
      </c>
      <c r="D284" t="s">
        <v>2</v>
      </c>
      <c r="K284" s="5">
        <v>400</v>
      </c>
    </row>
    <row r="285" spans="1:15" x14ac:dyDescent="0.25">
      <c r="A285" s="92" t="s">
        <v>840</v>
      </c>
      <c r="B285" s="92" t="s">
        <v>115</v>
      </c>
      <c r="C285" t="s">
        <v>245</v>
      </c>
      <c r="D285" t="s">
        <v>2</v>
      </c>
      <c r="K285" s="5">
        <v>200</v>
      </c>
    </row>
    <row r="286" spans="1:15" x14ac:dyDescent="0.25">
      <c r="A286" s="92" t="s">
        <v>818</v>
      </c>
      <c r="B286" s="92" t="s">
        <v>481</v>
      </c>
      <c r="C286" t="s">
        <v>487</v>
      </c>
      <c r="D286" t="s">
        <v>2</v>
      </c>
      <c r="L286" s="5">
        <v>191.18</v>
      </c>
    </row>
    <row r="287" spans="1:15" x14ac:dyDescent="0.25">
      <c r="A287" s="92" t="s">
        <v>818</v>
      </c>
      <c r="B287" s="92" t="s">
        <v>481</v>
      </c>
      <c r="C287" t="s">
        <v>487</v>
      </c>
      <c r="D287" t="s">
        <v>2</v>
      </c>
      <c r="L287" s="5">
        <v>54.01</v>
      </c>
    </row>
    <row r="288" spans="1:15" x14ac:dyDescent="0.25">
      <c r="A288" s="92" t="s">
        <v>818</v>
      </c>
      <c r="B288" s="92" t="s">
        <v>481</v>
      </c>
      <c r="C288" t="s">
        <v>487</v>
      </c>
      <c r="D288" t="s">
        <v>2</v>
      </c>
      <c r="L288" s="5">
        <v>72</v>
      </c>
    </row>
    <row r="289" spans="1:15" x14ac:dyDescent="0.25">
      <c r="A289" s="92" t="s">
        <v>818</v>
      </c>
      <c r="B289" s="92" t="s">
        <v>481</v>
      </c>
      <c r="C289" t="s">
        <v>487</v>
      </c>
      <c r="D289" t="s">
        <v>2</v>
      </c>
      <c r="L289" s="5">
        <v>180</v>
      </c>
    </row>
    <row r="290" spans="1:15" x14ac:dyDescent="0.25">
      <c r="A290" s="92" t="s">
        <v>818</v>
      </c>
      <c r="B290" s="92" t="s">
        <v>481</v>
      </c>
      <c r="C290" t="s">
        <v>487</v>
      </c>
      <c r="D290" t="s">
        <v>2</v>
      </c>
      <c r="L290" s="5">
        <v>88.29</v>
      </c>
    </row>
    <row r="291" spans="1:15" x14ac:dyDescent="0.25">
      <c r="A291" s="92" t="s">
        <v>818</v>
      </c>
      <c r="B291" s="92" t="s">
        <v>481</v>
      </c>
      <c r="C291" t="s">
        <v>487</v>
      </c>
      <c r="D291" t="s">
        <v>2</v>
      </c>
      <c r="L291" s="5">
        <v>72</v>
      </c>
    </row>
    <row r="292" spans="1:15" x14ac:dyDescent="0.25">
      <c r="A292" s="92" t="s">
        <v>816</v>
      </c>
      <c r="B292" s="92" t="s">
        <v>311</v>
      </c>
      <c r="C292" t="s">
        <v>337</v>
      </c>
      <c r="D292" t="s">
        <v>2</v>
      </c>
      <c r="O292" s="5">
        <v>300</v>
      </c>
    </row>
    <row r="293" spans="1:15" x14ac:dyDescent="0.25">
      <c r="A293" s="92" t="s">
        <v>835</v>
      </c>
      <c r="B293" s="92" t="s">
        <v>36</v>
      </c>
      <c r="C293" t="s">
        <v>216</v>
      </c>
      <c r="D293" t="s">
        <v>2</v>
      </c>
      <c r="K293" s="5">
        <v>137.18</v>
      </c>
    </row>
    <row r="294" spans="1:15" x14ac:dyDescent="0.25">
      <c r="A294" s="92" t="s">
        <v>797</v>
      </c>
      <c r="B294" s="92" t="s">
        <v>404</v>
      </c>
      <c r="C294" t="s">
        <v>428</v>
      </c>
      <c r="D294" t="s">
        <v>2</v>
      </c>
      <c r="J294" s="5">
        <v>700</v>
      </c>
    </row>
    <row r="295" spans="1:15" x14ac:dyDescent="0.25">
      <c r="A295" s="92" t="s">
        <v>793</v>
      </c>
      <c r="B295" s="92" t="s">
        <v>445</v>
      </c>
      <c r="C295" t="s">
        <v>457</v>
      </c>
      <c r="D295" t="s">
        <v>2</v>
      </c>
      <c r="L295" s="5">
        <v>93.94</v>
      </c>
    </row>
    <row r="296" spans="1:15" x14ac:dyDescent="0.25">
      <c r="A296" s="92" t="s">
        <v>793</v>
      </c>
      <c r="B296" s="92" t="s">
        <v>445</v>
      </c>
      <c r="C296" t="s">
        <v>457</v>
      </c>
      <c r="D296" t="s">
        <v>2</v>
      </c>
      <c r="L296" s="5">
        <v>84.59</v>
      </c>
    </row>
    <row r="297" spans="1:15" x14ac:dyDescent="0.25">
      <c r="A297" s="92" t="s">
        <v>795</v>
      </c>
      <c r="B297" s="92" t="s">
        <v>445</v>
      </c>
      <c r="C297" t="s">
        <v>457</v>
      </c>
      <c r="D297" t="s">
        <v>2</v>
      </c>
      <c r="L297" s="5">
        <v>138.02000000000001</v>
      </c>
    </row>
    <row r="298" spans="1:15" x14ac:dyDescent="0.25">
      <c r="A298" s="92" t="s">
        <v>795</v>
      </c>
      <c r="B298" s="92" t="s">
        <v>445</v>
      </c>
      <c r="C298" t="s">
        <v>457</v>
      </c>
      <c r="D298" t="s">
        <v>2</v>
      </c>
      <c r="L298" s="5">
        <v>141.32</v>
      </c>
    </row>
    <row r="299" spans="1:15" x14ac:dyDescent="0.25">
      <c r="A299" s="92" t="s">
        <v>795</v>
      </c>
      <c r="B299" s="92" t="s">
        <v>445</v>
      </c>
      <c r="C299" t="s">
        <v>457</v>
      </c>
      <c r="D299" t="s">
        <v>2</v>
      </c>
      <c r="O299" s="5">
        <v>2.5</v>
      </c>
    </row>
    <row r="300" spans="1:15" x14ac:dyDescent="0.25">
      <c r="A300" s="92" t="s">
        <v>795</v>
      </c>
      <c r="B300" s="92" t="s">
        <v>445</v>
      </c>
      <c r="C300" t="s">
        <v>457</v>
      </c>
      <c r="D300" t="s">
        <v>2</v>
      </c>
      <c r="L300" s="5">
        <v>180</v>
      </c>
    </row>
    <row r="301" spans="1:15" x14ac:dyDescent="0.25">
      <c r="A301" s="92" t="s">
        <v>795</v>
      </c>
      <c r="B301" s="92" t="s">
        <v>445</v>
      </c>
      <c r="C301" t="s">
        <v>457</v>
      </c>
      <c r="D301" t="s">
        <v>2</v>
      </c>
      <c r="L301" s="5">
        <v>124.93</v>
      </c>
    </row>
    <row r="302" spans="1:15" x14ac:dyDescent="0.25">
      <c r="A302" s="92" t="s">
        <v>796</v>
      </c>
      <c r="B302" s="92" t="s">
        <v>445</v>
      </c>
      <c r="C302" t="s">
        <v>457</v>
      </c>
      <c r="D302" t="s">
        <v>2</v>
      </c>
      <c r="L302" s="5">
        <v>121.23</v>
      </c>
    </row>
    <row r="303" spans="1:15" x14ac:dyDescent="0.25">
      <c r="A303" s="92" t="s">
        <v>796</v>
      </c>
      <c r="B303" s="92" t="s">
        <v>445</v>
      </c>
      <c r="C303" t="s">
        <v>457</v>
      </c>
      <c r="D303" t="s">
        <v>2</v>
      </c>
      <c r="O303" s="5">
        <v>32.799999999999997</v>
      </c>
    </row>
    <row r="304" spans="1:15" x14ac:dyDescent="0.25">
      <c r="A304" s="92" t="s">
        <v>796</v>
      </c>
      <c r="B304" s="92" t="s">
        <v>445</v>
      </c>
      <c r="C304" t="s">
        <v>457</v>
      </c>
      <c r="D304" t="s">
        <v>2</v>
      </c>
      <c r="L304" s="5">
        <v>108.23</v>
      </c>
    </row>
    <row r="305" spans="1:15" x14ac:dyDescent="0.25">
      <c r="A305" s="92" t="s">
        <v>796</v>
      </c>
      <c r="B305" s="92" t="s">
        <v>445</v>
      </c>
      <c r="C305" t="s">
        <v>457</v>
      </c>
      <c r="D305" t="s">
        <v>2</v>
      </c>
      <c r="L305" s="5">
        <v>68.150000000000006</v>
      </c>
    </row>
    <row r="306" spans="1:15" x14ac:dyDescent="0.25">
      <c r="A306" s="92" t="s">
        <v>796</v>
      </c>
      <c r="B306" s="92" t="s">
        <v>445</v>
      </c>
      <c r="C306" t="s">
        <v>457</v>
      </c>
      <c r="D306" t="s">
        <v>2</v>
      </c>
      <c r="L306" s="5">
        <v>72.2</v>
      </c>
    </row>
    <row r="307" spans="1:15" x14ac:dyDescent="0.25">
      <c r="A307" s="92" t="s">
        <v>796</v>
      </c>
      <c r="B307" s="92" t="s">
        <v>445</v>
      </c>
      <c r="C307" t="s">
        <v>457</v>
      </c>
      <c r="D307" t="s">
        <v>2</v>
      </c>
      <c r="L307" s="5">
        <v>149.69</v>
      </c>
    </row>
    <row r="308" spans="1:15" x14ac:dyDescent="0.25">
      <c r="A308" s="92" t="s">
        <v>848</v>
      </c>
      <c r="B308" s="92" t="s">
        <v>126</v>
      </c>
      <c r="C308" t="s">
        <v>358</v>
      </c>
      <c r="D308" t="s">
        <v>2</v>
      </c>
      <c r="O308" s="5">
        <v>27.3</v>
      </c>
    </row>
    <row r="309" spans="1:15" x14ac:dyDescent="0.25">
      <c r="A309" s="92" t="s">
        <v>802</v>
      </c>
      <c r="B309" s="92" t="s">
        <v>825</v>
      </c>
      <c r="C309" t="s">
        <v>571</v>
      </c>
      <c r="D309" t="s">
        <v>2</v>
      </c>
      <c r="L309" s="5">
        <v>60</v>
      </c>
    </row>
    <row r="310" spans="1:15" x14ac:dyDescent="0.25">
      <c r="A310" s="92" t="s">
        <v>802</v>
      </c>
      <c r="B310" s="92" t="s">
        <v>825</v>
      </c>
      <c r="C310" t="s">
        <v>571</v>
      </c>
      <c r="D310" t="s">
        <v>2</v>
      </c>
      <c r="L310" s="5">
        <v>50</v>
      </c>
    </row>
    <row r="311" spans="1:15" x14ac:dyDescent="0.25">
      <c r="A311" s="92" t="s">
        <v>820</v>
      </c>
      <c r="B311" s="92" t="s">
        <v>827</v>
      </c>
      <c r="C311" t="s">
        <v>512</v>
      </c>
      <c r="D311" t="s">
        <v>2</v>
      </c>
      <c r="O311" s="5">
        <v>48.3</v>
      </c>
    </row>
    <row r="312" spans="1:15" x14ac:dyDescent="0.25">
      <c r="A312" s="92" t="s">
        <v>838</v>
      </c>
      <c r="B312" s="92" t="s">
        <v>500</v>
      </c>
      <c r="C312" t="s">
        <v>512</v>
      </c>
      <c r="D312" t="s">
        <v>2</v>
      </c>
      <c r="L312" s="5">
        <v>1862.79</v>
      </c>
    </row>
    <row r="313" spans="1:15" x14ac:dyDescent="0.25">
      <c r="A313" s="92" t="s">
        <v>843</v>
      </c>
      <c r="B313" s="92" t="s">
        <v>842</v>
      </c>
      <c r="C313" t="s">
        <v>707</v>
      </c>
      <c r="D313" t="s">
        <v>2</v>
      </c>
      <c r="O313" s="5">
        <v>39.229999999999997</v>
      </c>
    </row>
    <row r="314" spans="1:15" x14ac:dyDescent="0.25">
      <c r="A314" s="92" t="s">
        <v>796</v>
      </c>
      <c r="B314" s="92" t="s">
        <v>445</v>
      </c>
      <c r="C314" t="s">
        <v>242</v>
      </c>
      <c r="D314" t="s">
        <v>2</v>
      </c>
      <c r="M314" s="5">
        <v>36.1</v>
      </c>
    </row>
    <row r="315" spans="1:15" x14ac:dyDescent="0.25">
      <c r="A315" s="92" t="s">
        <v>796</v>
      </c>
      <c r="B315" s="92" t="s">
        <v>445</v>
      </c>
      <c r="C315" t="s">
        <v>242</v>
      </c>
      <c r="D315" t="s">
        <v>2</v>
      </c>
      <c r="M315" s="5">
        <v>71.650000000000006</v>
      </c>
    </row>
    <row r="316" spans="1:15" x14ac:dyDescent="0.25">
      <c r="A316" s="92" t="s">
        <v>840</v>
      </c>
      <c r="B316" s="92" t="s">
        <v>115</v>
      </c>
      <c r="C316" t="s">
        <v>242</v>
      </c>
      <c r="D316" t="s">
        <v>2</v>
      </c>
      <c r="M316" s="5">
        <v>58.85</v>
      </c>
    </row>
    <row r="317" spans="1:15" x14ac:dyDescent="0.25">
      <c r="A317" s="92" t="s">
        <v>819</v>
      </c>
      <c r="B317" s="92" t="s">
        <v>481</v>
      </c>
      <c r="C317" t="s">
        <v>496</v>
      </c>
      <c r="D317" t="s">
        <v>2</v>
      </c>
      <c r="O317" s="5">
        <v>3.9</v>
      </c>
    </row>
    <row r="318" spans="1:15" x14ac:dyDescent="0.25">
      <c r="A318" s="92" t="s">
        <v>840</v>
      </c>
      <c r="B318" s="92" t="s">
        <v>115</v>
      </c>
      <c r="C318" t="s">
        <v>249</v>
      </c>
      <c r="D318" t="s">
        <v>2</v>
      </c>
      <c r="K318" s="5">
        <v>450</v>
      </c>
    </row>
    <row r="319" spans="1:15" x14ac:dyDescent="0.25">
      <c r="A319" s="92" t="s">
        <v>840</v>
      </c>
      <c r="B319" s="92" t="s">
        <v>115</v>
      </c>
      <c r="C319" t="s">
        <v>248</v>
      </c>
      <c r="D319" t="s">
        <v>2</v>
      </c>
      <c r="K319" s="5">
        <v>160</v>
      </c>
    </row>
    <row r="320" spans="1:15" x14ac:dyDescent="0.25">
      <c r="A320" s="92" t="s">
        <v>836</v>
      </c>
      <c r="B320" s="92" t="s">
        <v>500</v>
      </c>
      <c r="C320" t="s">
        <v>916</v>
      </c>
      <c r="O320" s="5">
        <v>34.409999999999997</v>
      </c>
    </row>
    <row r="321" spans="1:15" x14ac:dyDescent="0.25">
      <c r="A321" s="92" t="s">
        <v>836</v>
      </c>
      <c r="B321" s="92" t="s">
        <v>500</v>
      </c>
      <c r="C321" t="s">
        <v>916</v>
      </c>
      <c r="O321" s="5">
        <v>151.01</v>
      </c>
    </row>
    <row r="322" spans="1:15" x14ac:dyDescent="0.25">
      <c r="A322" s="92" t="s">
        <v>836</v>
      </c>
      <c r="B322" s="92" t="s">
        <v>500</v>
      </c>
      <c r="C322" t="s">
        <v>916</v>
      </c>
      <c r="O322" s="5">
        <v>41.95</v>
      </c>
    </row>
    <row r="323" spans="1:15" x14ac:dyDescent="0.25">
      <c r="A323" s="92" t="s">
        <v>843</v>
      </c>
      <c r="B323" s="92" t="s">
        <v>842</v>
      </c>
      <c r="C323" t="s">
        <v>711</v>
      </c>
      <c r="D323" t="s">
        <v>2</v>
      </c>
      <c r="L323" s="5">
        <v>336</v>
      </c>
    </row>
    <row r="324" spans="1:15" x14ac:dyDescent="0.25">
      <c r="A324" s="92" t="s">
        <v>834</v>
      </c>
      <c r="B324" s="92" t="s">
        <v>36</v>
      </c>
      <c r="C324" t="s">
        <v>45</v>
      </c>
      <c r="D324" t="s">
        <v>18</v>
      </c>
      <c r="J324" s="5">
        <v>250</v>
      </c>
    </row>
    <row r="325" spans="1:15" x14ac:dyDescent="0.25">
      <c r="A325" s="92" t="s">
        <v>818</v>
      </c>
      <c r="B325" s="92" t="s">
        <v>481</v>
      </c>
      <c r="C325" t="s">
        <v>488</v>
      </c>
      <c r="D325" t="s">
        <v>2</v>
      </c>
      <c r="L325" s="5">
        <v>100</v>
      </c>
    </row>
    <row r="326" spans="1:15" x14ac:dyDescent="0.25">
      <c r="A326" s="92" t="s">
        <v>818</v>
      </c>
      <c r="B326" s="92" t="s">
        <v>481</v>
      </c>
      <c r="C326" t="s">
        <v>488</v>
      </c>
      <c r="D326" t="s">
        <v>2</v>
      </c>
      <c r="L326" s="5">
        <v>108.63</v>
      </c>
    </row>
    <row r="327" spans="1:15" x14ac:dyDescent="0.25">
      <c r="A327" s="92" t="s">
        <v>836</v>
      </c>
      <c r="B327" s="92" t="s">
        <v>500</v>
      </c>
      <c r="C327" t="s">
        <v>915</v>
      </c>
      <c r="L327" s="5">
        <v>291.33999999999997</v>
      </c>
    </row>
    <row r="328" spans="1:15" x14ac:dyDescent="0.25">
      <c r="A328" s="92" t="s">
        <v>836</v>
      </c>
      <c r="B328" s="92" t="s">
        <v>500</v>
      </c>
      <c r="C328" t="s">
        <v>920</v>
      </c>
      <c r="L328" s="5">
        <v>270.54000000000002</v>
      </c>
    </row>
    <row r="329" spans="1:15" x14ac:dyDescent="0.25">
      <c r="A329" s="92" t="s">
        <v>836</v>
      </c>
      <c r="B329" s="92" t="s">
        <v>500</v>
      </c>
      <c r="C329" t="s">
        <v>919</v>
      </c>
      <c r="L329" s="5">
        <v>99.83</v>
      </c>
    </row>
    <row r="330" spans="1:15" x14ac:dyDescent="0.25">
      <c r="A330" s="92" t="s">
        <v>829</v>
      </c>
      <c r="B330" s="92" t="s">
        <v>827</v>
      </c>
      <c r="C330" t="s">
        <v>900</v>
      </c>
      <c r="D330" t="s">
        <v>2</v>
      </c>
      <c r="L330" s="5">
        <v>20</v>
      </c>
    </row>
    <row r="331" spans="1:15" x14ac:dyDescent="0.25">
      <c r="A331" s="92" t="s">
        <v>844</v>
      </c>
      <c r="B331" s="92" t="s">
        <v>845</v>
      </c>
      <c r="C331" t="s">
        <v>539</v>
      </c>
      <c r="D331" t="s">
        <v>2</v>
      </c>
      <c r="O331" s="5">
        <v>500</v>
      </c>
    </row>
    <row r="332" spans="1:15" x14ac:dyDescent="0.25">
      <c r="A332" s="92" t="s">
        <v>802</v>
      </c>
      <c r="B332" s="92" t="s">
        <v>825</v>
      </c>
      <c r="C332" t="s">
        <v>653</v>
      </c>
      <c r="D332" t="s">
        <v>2</v>
      </c>
      <c r="L332" s="5">
        <v>94.5</v>
      </c>
    </row>
    <row r="333" spans="1:15" x14ac:dyDescent="0.25">
      <c r="A333" s="92" t="s">
        <v>802</v>
      </c>
      <c r="B333" s="92" t="s">
        <v>825</v>
      </c>
      <c r="C333" t="s">
        <v>653</v>
      </c>
      <c r="D333" t="s">
        <v>2</v>
      </c>
      <c r="L333" s="5">
        <v>109.45</v>
      </c>
    </row>
    <row r="334" spans="1:15" x14ac:dyDescent="0.25">
      <c r="A334" s="92" t="s">
        <v>802</v>
      </c>
      <c r="B334" s="92" t="s">
        <v>825</v>
      </c>
      <c r="C334" t="s">
        <v>653</v>
      </c>
      <c r="D334" t="s">
        <v>2</v>
      </c>
      <c r="L334" s="5">
        <v>106.21</v>
      </c>
    </row>
    <row r="335" spans="1:15" x14ac:dyDescent="0.25">
      <c r="A335" s="92" t="s">
        <v>820</v>
      </c>
      <c r="B335" s="92" t="s">
        <v>827</v>
      </c>
      <c r="C335" t="s">
        <v>653</v>
      </c>
      <c r="D335" t="s">
        <v>2</v>
      </c>
      <c r="L335" s="5">
        <v>174.45</v>
      </c>
    </row>
    <row r="336" spans="1:15" x14ac:dyDescent="0.25">
      <c r="A336" s="92" t="s">
        <v>820</v>
      </c>
      <c r="B336" s="92" t="s">
        <v>827</v>
      </c>
      <c r="C336" t="s">
        <v>653</v>
      </c>
      <c r="D336" t="s">
        <v>2</v>
      </c>
      <c r="L336" s="5">
        <v>186.5</v>
      </c>
    </row>
    <row r="337" spans="1:15" x14ac:dyDescent="0.25">
      <c r="A337" s="92" t="s">
        <v>838</v>
      </c>
      <c r="B337" s="92" t="s">
        <v>500</v>
      </c>
      <c r="C337" t="s">
        <v>508</v>
      </c>
      <c r="D337" t="s">
        <v>18</v>
      </c>
      <c r="O337" s="5">
        <v>131.25</v>
      </c>
    </row>
    <row r="338" spans="1:15" x14ac:dyDescent="0.25">
      <c r="A338" s="92" t="s">
        <v>838</v>
      </c>
      <c r="B338" s="92" t="s">
        <v>500</v>
      </c>
      <c r="C338" t="s">
        <v>508</v>
      </c>
      <c r="D338" t="s">
        <v>2</v>
      </c>
      <c r="O338" s="5">
        <v>131.25</v>
      </c>
    </row>
    <row r="339" spans="1:15" x14ac:dyDescent="0.25">
      <c r="A339" s="92" t="s">
        <v>837</v>
      </c>
      <c r="B339" s="92" t="s">
        <v>500</v>
      </c>
      <c r="C339" t="s">
        <v>693</v>
      </c>
      <c r="D339" t="s">
        <v>2</v>
      </c>
      <c r="L339" s="5">
        <v>500</v>
      </c>
    </row>
    <row r="340" spans="1:15" x14ac:dyDescent="0.25">
      <c r="A340" s="92" t="s">
        <v>836</v>
      </c>
      <c r="B340" s="92" t="s">
        <v>500</v>
      </c>
      <c r="C340" t="s">
        <v>914</v>
      </c>
      <c r="L340" s="5">
        <v>500</v>
      </c>
    </row>
    <row r="341" spans="1:15" x14ac:dyDescent="0.25">
      <c r="A341" s="92" t="s">
        <v>836</v>
      </c>
      <c r="B341" s="92" t="s">
        <v>500</v>
      </c>
      <c r="C341" t="s">
        <v>921</v>
      </c>
      <c r="O341" s="5">
        <v>200</v>
      </c>
    </row>
    <row r="342" spans="1:15" x14ac:dyDescent="0.25">
      <c r="A342" s="92" t="s">
        <v>812</v>
      </c>
      <c r="B342" s="92" t="s">
        <v>826</v>
      </c>
      <c r="C342" t="s">
        <v>648</v>
      </c>
      <c r="D342" t="s">
        <v>2</v>
      </c>
      <c r="O342" s="5">
        <v>200</v>
      </c>
    </row>
    <row r="343" spans="1:15" x14ac:dyDescent="0.25">
      <c r="A343" s="92" t="s">
        <v>804</v>
      </c>
      <c r="B343" s="92" t="s">
        <v>825</v>
      </c>
      <c r="C343" t="s">
        <v>877</v>
      </c>
      <c r="D343" t="s">
        <v>160</v>
      </c>
      <c r="I343" s="5">
        <v>500</v>
      </c>
    </row>
    <row r="344" spans="1:15" x14ac:dyDescent="0.25">
      <c r="A344" s="92" t="s">
        <v>837</v>
      </c>
      <c r="B344" s="92" t="s">
        <v>500</v>
      </c>
      <c r="C344" t="s">
        <v>514</v>
      </c>
      <c r="D344" t="s">
        <v>2</v>
      </c>
      <c r="L344" s="5">
        <v>99.19</v>
      </c>
    </row>
    <row r="345" spans="1:15" x14ac:dyDescent="0.25">
      <c r="A345" s="92" t="s">
        <v>838</v>
      </c>
      <c r="B345" s="92" t="s">
        <v>500</v>
      </c>
      <c r="C345" t="s">
        <v>514</v>
      </c>
      <c r="D345" t="s">
        <v>2</v>
      </c>
      <c r="L345" s="5">
        <v>39.950000000000003</v>
      </c>
    </row>
    <row r="346" spans="1:15" x14ac:dyDescent="0.25">
      <c r="A346" s="92" t="s">
        <v>848</v>
      </c>
      <c r="B346" s="92" t="s">
        <v>126</v>
      </c>
      <c r="C346" t="s">
        <v>361</v>
      </c>
      <c r="D346" t="s">
        <v>2</v>
      </c>
      <c r="O346" s="5">
        <v>50</v>
      </c>
    </row>
    <row r="347" spans="1:15" x14ac:dyDescent="0.25">
      <c r="A347" s="92" t="s">
        <v>802</v>
      </c>
      <c r="B347" s="92" t="s">
        <v>825</v>
      </c>
      <c r="C347" t="s">
        <v>212</v>
      </c>
      <c r="D347" t="s">
        <v>2</v>
      </c>
      <c r="J347" s="5">
        <v>16.78</v>
      </c>
    </row>
    <row r="348" spans="1:15" x14ac:dyDescent="0.25">
      <c r="A348" s="92" t="s">
        <v>835</v>
      </c>
      <c r="B348" s="92" t="s">
        <v>36</v>
      </c>
      <c r="C348" t="s">
        <v>212</v>
      </c>
      <c r="D348" t="s">
        <v>2</v>
      </c>
      <c r="J348" s="5">
        <v>70.569999999999993</v>
      </c>
    </row>
    <row r="349" spans="1:15" x14ac:dyDescent="0.25">
      <c r="A349" s="92" t="s">
        <v>835</v>
      </c>
      <c r="B349" s="92" t="s">
        <v>36</v>
      </c>
      <c r="C349" t="s">
        <v>212</v>
      </c>
      <c r="D349" t="s">
        <v>2</v>
      </c>
      <c r="J349" s="5">
        <v>36.74</v>
      </c>
    </row>
    <row r="350" spans="1:15" x14ac:dyDescent="0.25">
      <c r="A350" s="92" t="s">
        <v>835</v>
      </c>
      <c r="B350" s="92" t="s">
        <v>36</v>
      </c>
      <c r="C350" t="s">
        <v>212</v>
      </c>
      <c r="D350" t="s">
        <v>2</v>
      </c>
      <c r="J350" s="5">
        <v>16.78</v>
      </c>
    </row>
    <row r="351" spans="1:15" x14ac:dyDescent="0.25">
      <c r="A351" s="92" t="s">
        <v>809</v>
      </c>
      <c r="B351" s="92" t="s">
        <v>96</v>
      </c>
      <c r="C351" t="s">
        <v>341</v>
      </c>
      <c r="D351" t="s">
        <v>2</v>
      </c>
      <c r="O351" s="5">
        <v>400</v>
      </c>
    </row>
    <row r="352" spans="1:15" x14ac:dyDescent="0.25">
      <c r="A352" s="92" t="s">
        <v>849</v>
      </c>
      <c r="B352" s="92" t="s">
        <v>126</v>
      </c>
      <c r="C352" t="s">
        <v>369</v>
      </c>
      <c r="D352" t="s">
        <v>2</v>
      </c>
      <c r="E352" s="5">
        <v>237.17</v>
      </c>
    </row>
    <row r="353" spans="1:15" x14ac:dyDescent="0.25">
      <c r="A353" s="92" t="s">
        <v>849</v>
      </c>
      <c r="B353" s="92" t="s">
        <v>126</v>
      </c>
      <c r="C353" t="s">
        <v>369</v>
      </c>
      <c r="D353" t="s">
        <v>2</v>
      </c>
      <c r="E353" s="5">
        <v>500</v>
      </c>
    </row>
    <row r="354" spans="1:15" x14ac:dyDescent="0.25">
      <c r="A354" s="92" t="s">
        <v>849</v>
      </c>
      <c r="B354" s="92" t="s">
        <v>126</v>
      </c>
      <c r="C354" t="s">
        <v>369</v>
      </c>
      <c r="D354" t="s">
        <v>2</v>
      </c>
      <c r="E354" s="5">
        <v>117.55</v>
      </c>
    </row>
    <row r="355" spans="1:15" x14ac:dyDescent="0.25">
      <c r="A355" s="92" t="s">
        <v>849</v>
      </c>
      <c r="B355" s="92" t="s">
        <v>126</v>
      </c>
      <c r="C355" t="s">
        <v>369</v>
      </c>
      <c r="D355" t="s">
        <v>2</v>
      </c>
      <c r="E355" s="5">
        <v>318.38</v>
      </c>
    </row>
    <row r="356" spans="1:15" x14ac:dyDescent="0.25">
      <c r="A356" s="92" t="s">
        <v>849</v>
      </c>
      <c r="B356" s="92" t="s">
        <v>126</v>
      </c>
      <c r="C356" t="s">
        <v>369</v>
      </c>
      <c r="D356" t="s">
        <v>2</v>
      </c>
      <c r="E356" s="5">
        <v>201.58</v>
      </c>
    </row>
    <row r="357" spans="1:15" x14ac:dyDescent="0.25">
      <c r="A357" s="92" t="s">
        <v>828</v>
      </c>
      <c r="B357" s="92" t="s">
        <v>827</v>
      </c>
      <c r="C357" t="s">
        <v>685</v>
      </c>
      <c r="D357" t="s">
        <v>2</v>
      </c>
      <c r="L357" s="5">
        <v>1500</v>
      </c>
    </row>
    <row r="358" spans="1:15" x14ac:dyDescent="0.25">
      <c r="A358" s="92" t="s">
        <v>828</v>
      </c>
      <c r="B358" s="92" t="s">
        <v>827</v>
      </c>
      <c r="C358" t="s">
        <v>685</v>
      </c>
      <c r="D358" t="s">
        <v>2</v>
      </c>
      <c r="L358" s="5">
        <v>1200</v>
      </c>
    </row>
    <row r="359" spans="1:15" x14ac:dyDescent="0.25">
      <c r="A359" s="92" t="s">
        <v>820</v>
      </c>
      <c r="B359" s="92" t="s">
        <v>827</v>
      </c>
      <c r="C359" t="s">
        <v>654</v>
      </c>
      <c r="D359" t="s">
        <v>2</v>
      </c>
      <c r="L359" s="5">
        <v>330</v>
      </c>
    </row>
    <row r="360" spans="1:15" x14ac:dyDescent="0.25">
      <c r="A360" s="92" t="s">
        <v>823</v>
      </c>
      <c r="B360" s="92" t="s">
        <v>827</v>
      </c>
      <c r="C360" t="s">
        <v>654</v>
      </c>
      <c r="D360" t="s">
        <v>2</v>
      </c>
      <c r="L360" s="5">
        <v>330</v>
      </c>
    </row>
    <row r="361" spans="1:15" x14ac:dyDescent="0.25">
      <c r="A361" s="92" t="s">
        <v>823</v>
      </c>
      <c r="B361" s="92" t="s">
        <v>827</v>
      </c>
      <c r="C361" t="s">
        <v>654</v>
      </c>
      <c r="D361" t="s">
        <v>2</v>
      </c>
      <c r="L361" s="5">
        <v>660</v>
      </c>
    </row>
    <row r="362" spans="1:15" x14ac:dyDescent="0.25">
      <c r="A362" s="92" t="s">
        <v>823</v>
      </c>
      <c r="B362" s="92" t="s">
        <v>827</v>
      </c>
      <c r="C362" t="s">
        <v>654</v>
      </c>
      <c r="D362" t="s">
        <v>2</v>
      </c>
      <c r="L362" s="5">
        <v>330</v>
      </c>
    </row>
    <row r="363" spans="1:15" x14ac:dyDescent="0.25">
      <c r="A363" s="92" t="s">
        <v>828</v>
      </c>
      <c r="B363" s="92" t="s">
        <v>827</v>
      </c>
      <c r="C363" t="s">
        <v>654</v>
      </c>
      <c r="D363" t="s">
        <v>2</v>
      </c>
      <c r="L363" s="5">
        <v>660</v>
      </c>
    </row>
    <row r="364" spans="1:15" x14ac:dyDescent="0.25">
      <c r="A364" s="92" t="s">
        <v>837</v>
      </c>
      <c r="B364" s="92" t="s">
        <v>500</v>
      </c>
      <c r="C364" t="s">
        <v>695</v>
      </c>
      <c r="D364" t="s">
        <v>2</v>
      </c>
      <c r="O364" s="5">
        <v>82.5</v>
      </c>
    </row>
    <row r="365" spans="1:15" x14ac:dyDescent="0.25">
      <c r="A365" s="92" t="s">
        <v>837</v>
      </c>
      <c r="B365" s="92" t="s">
        <v>500</v>
      </c>
      <c r="C365" t="s">
        <v>695</v>
      </c>
      <c r="D365" t="s">
        <v>2</v>
      </c>
      <c r="O365" s="5">
        <v>91.35</v>
      </c>
    </row>
    <row r="366" spans="1:15" x14ac:dyDescent="0.25">
      <c r="A366" s="92" t="s">
        <v>837</v>
      </c>
      <c r="B366" s="92" t="s">
        <v>500</v>
      </c>
      <c r="C366" t="s">
        <v>695</v>
      </c>
      <c r="D366" t="s">
        <v>2</v>
      </c>
      <c r="O366" s="5">
        <v>73.5</v>
      </c>
    </row>
    <row r="367" spans="1:15" x14ac:dyDescent="0.25">
      <c r="A367" s="92" t="s">
        <v>837</v>
      </c>
      <c r="B367" s="92" t="s">
        <v>500</v>
      </c>
      <c r="C367" t="s">
        <v>695</v>
      </c>
      <c r="D367" t="s">
        <v>2</v>
      </c>
      <c r="K367" s="5">
        <v>2153.5500000000002</v>
      </c>
    </row>
    <row r="368" spans="1:15" x14ac:dyDescent="0.25">
      <c r="A368" s="92" t="s">
        <v>819</v>
      </c>
      <c r="B368" s="92" t="s">
        <v>481</v>
      </c>
      <c r="C368" t="s">
        <v>493</v>
      </c>
      <c r="D368" t="s">
        <v>2</v>
      </c>
      <c r="O368" s="5">
        <v>315</v>
      </c>
    </row>
    <row r="369" spans="1:15" x14ac:dyDescent="0.25">
      <c r="A369" s="92" t="s">
        <v>830</v>
      </c>
      <c r="B369" s="92" t="s">
        <v>831</v>
      </c>
      <c r="C369" t="s">
        <v>542</v>
      </c>
      <c r="D369" t="s">
        <v>2</v>
      </c>
      <c r="H369" s="5">
        <v>28.5</v>
      </c>
    </row>
    <row r="370" spans="1:15" x14ac:dyDescent="0.25">
      <c r="A370" s="92" t="s">
        <v>832</v>
      </c>
      <c r="B370" s="92" t="s">
        <v>831</v>
      </c>
      <c r="C370" t="s">
        <v>542</v>
      </c>
      <c r="D370" t="s">
        <v>2</v>
      </c>
      <c r="H370" s="5">
        <v>50</v>
      </c>
    </row>
    <row r="371" spans="1:15" x14ac:dyDescent="0.25">
      <c r="A371" s="92" t="s">
        <v>832</v>
      </c>
      <c r="B371" s="92" t="s">
        <v>831</v>
      </c>
      <c r="C371" t="s">
        <v>542</v>
      </c>
      <c r="D371" t="s">
        <v>2</v>
      </c>
      <c r="H371" s="5">
        <v>200</v>
      </c>
    </row>
    <row r="372" spans="1:15" x14ac:dyDescent="0.25">
      <c r="A372" s="92" t="s">
        <v>832</v>
      </c>
      <c r="B372" s="92" t="s">
        <v>831</v>
      </c>
      <c r="C372" t="s">
        <v>542</v>
      </c>
      <c r="D372" t="s">
        <v>2</v>
      </c>
      <c r="H372" s="5">
        <v>50</v>
      </c>
    </row>
    <row r="373" spans="1:15" x14ac:dyDescent="0.25">
      <c r="A373" s="92" t="s">
        <v>830</v>
      </c>
      <c r="B373" s="92" t="s">
        <v>831</v>
      </c>
      <c r="C373" t="s">
        <v>546</v>
      </c>
      <c r="D373" t="s">
        <v>2</v>
      </c>
      <c r="O373" s="5">
        <v>239.09</v>
      </c>
    </row>
    <row r="374" spans="1:15" x14ac:dyDescent="0.25">
      <c r="A374" s="92" t="s">
        <v>815</v>
      </c>
      <c r="B374" s="92" t="s">
        <v>311</v>
      </c>
      <c r="C374" t="s">
        <v>326</v>
      </c>
      <c r="D374" t="s">
        <v>18</v>
      </c>
      <c r="I374" s="5">
        <v>400</v>
      </c>
    </row>
    <row r="375" spans="1:15" x14ac:dyDescent="0.25">
      <c r="A375" s="92" t="s">
        <v>810</v>
      </c>
      <c r="B375" s="92" t="s">
        <v>96</v>
      </c>
      <c r="C375" t="s">
        <v>343</v>
      </c>
      <c r="D375" t="s">
        <v>2</v>
      </c>
      <c r="O375" s="5">
        <v>500</v>
      </c>
    </row>
    <row r="376" spans="1:15" x14ac:dyDescent="0.25">
      <c r="A376" s="92" t="s">
        <v>806</v>
      </c>
      <c r="B376" s="92" t="s">
        <v>90</v>
      </c>
      <c r="C376" t="s">
        <v>350</v>
      </c>
      <c r="D376" t="s">
        <v>2</v>
      </c>
      <c r="K376" s="5">
        <v>33.08</v>
      </c>
    </row>
    <row r="377" spans="1:15" x14ac:dyDescent="0.25">
      <c r="A377" s="92" t="s">
        <v>794</v>
      </c>
      <c r="B377" s="92" t="s">
        <v>445</v>
      </c>
      <c r="C377" t="s">
        <v>929</v>
      </c>
      <c r="D377" t="s">
        <v>2</v>
      </c>
      <c r="M377" s="5">
        <v>53.98</v>
      </c>
    </row>
    <row r="378" spans="1:15" x14ac:dyDescent="0.25">
      <c r="A378" s="92" t="s">
        <v>807</v>
      </c>
      <c r="B378" s="92" t="s">
        <v>90</v>
      </c>
      <c r="C378" t="s">
        <v>929</v>
      </c>
      <c r="D378" t="s">
        <v>2</v>
      </c>
      <c r="M378" s="5">
        <v>36.26</v>
      </c>
    </row>
    <row r="379" spans="1:15" x14ac:dyDescent="0.25">
      <c r="A379" s="92" t="s">
        <v>809</v>
      </c>
      <c r="B379" s="92" t="s">
        <v>96</v>
      </c>
      <c r="C379" t="s">
        <v>929</v>
      </c>
      <c r="D379" t="s">
        <v>2</v>
      </c>
      <c r="M379" s="5">
        <v>22.68</v>
      </c>
    </row>
    <row r="380" spans="1:15" x14ac:dyDescent="0.25">
      <c r="A380" s="92" t="s">
        <v>809</v>
      </c>
      <c r="B380" s="92" t="s">
        <v>96</v>
      </c>
      <c r="C380" t="s">
        <v>929</v>
      </c>
      <c r="D380" t="s">
        <v>2</v>
      </c>
      <c r="M380" s="5">
        <v>84.74</v>
      </c>
    </row>
    <row r="381" spans="1:15" x14ac:dyDescent="0.25">
      <c r="A381" s="92" t="s">
        <v>809</v>
      </c>
      <c r="B381" s="92" t="s">
        <v>96</v>
      </c>
      <c r="C381" t="s">
        <v>928</v>
      </c>
      <c r="D381" t="s">
        <v>2</v>
      </c>
      <c r="M381" s="5">
        <v>61.91</v>
      </c>
    </row>
    <row r="382" spans="1:15" x14ac:dyDescent="0.25">
      <c r="A382" s="92" t="s">
        <v>811</v>
      </c>
      <c r="B382" s="92" t="s">
        <v>96</v>
      </c>
      <c r="C382" t="s">
        <v>94</v>
      </c>
      <c r="D382" t="s">
        <v>160</v>
      </c>
      <c r="N382" s="5">
        <v>3000</v>
      </c>
    </row>
    <row r="383" spans="1:15" x14ac:dyDescent="0.25">
      <c r="A383" s="92" t="s">
        <v>823</v>
      </c>
      <c r="B383" s="92" t="s">
        <v>827</v>
      </c>
      <c r="C383" t="s">
        <v>336</v>
      </c>
      <c r="D383" t="s">
        <v>2</v>
      </c>
      <c r="M383" s="5">
        <v>62.98</v>
      </c>
    </row>
    <row r="384" spans="1:15" x14ac:dyDescent="0.25">
      <c r="A384" s="92" t="s">
        <v>794</v>
      </c>
      <c r="B384" s="92" t="s">
        <v>445</v>
      </c>
      <c r="C384" t="s">
        <v>857</v>
      </c>
      <c r="D384" t="s">
        <v>2</v>
      </c>
      <c r="L384" s="5">
        <v>55.72</v>
      </c>
    </row>
    <row r="385" spans="1:15" x14ac:dyDescent="0.25">
      <c r="A385" s="92" t="s">
        <v>801</v>
      </c>
      <c r="B385" s="92" t="s">
        <v>404</v>
      </c>
      <c r="C385" t="s">
        <v>432</v>
      </c>
      <c r="D385" t="s">
        <v>2</v>
      </c>
      <c r="M385" s="5">
        <v>82.47</v>
      </c>
    </row>
    <row r="386" spans="1:15" x14ac:dyDescent="0.25">
      <c r="A386" s="92" t="s">
        <v>802</v>
      </c>
      <c r="B386" s="92" t="s">
        <v>825</v>
      </c>
      <c r="C386" t="s">
        <v>572</v>
      </c>
      <c r="D386" t="s">
        <v>2</v>
      </c>
      <c r="O386" s="5">
        <v>48.95</v>
      </c>
    </row>
    <row r="387" spans="1:15" x14ac:dyDescent="0.25">
      <c r="A387" s="92" t="s">
        <v>802</v>
      </c>
      <c r="B387" s="92" t="s">
        <v>825</v>
      </c>
      <c r="C387" t="s">
        <v>572</v>
      </c>
      <c r="D387" t="s">
        <v>2</v>
      </c>
      <c r="O387" s="5">
        <v>11.14</v>
      </c>
    </row>
    <row r="388" spans="1:15" x14ac:dyDescent="0.25">
      <c r="A388" s="92" t="s">
        <v>802</v>
      </c>
      <c r="B388" s="92" t="s">
        <v>825</v>
      </c>
      <c r="C388" t="s">
        <v>572</v>
      </c>
      <c r="D388" t="s">
        <v>2</v>
      </c>
      <c r="O388" s="5">
        <v>295.19</v>
      </c>
    </row>
    <row r="389" spans="1:15" x14ac:dyDescent="0.25">
      <c r="A389" s="92" t="s">
        <v>843</v>
      </c>
      <c r="B389" s="92" t="s">
        <v>842</v>
      </c>
      <c r="C389" t="s">
        <v>572</v>
      </c>
      <c r="D389" t="s">
        <v>2</v>
      </c>
      <c r="O389" s="5">
        <v>112.85</v>
      </c>
    </row>
    <row r="390" spans="1:15" x14ac:dyDescent="0.25">
      <c r="A390" s="92" t="s">
        <v>847</v>
      </c>
      <c r="B390" s="92" t="s">
        <v>845</v>
      </c>
      <c r="C390" t="s">
        <v>572</v>
      </c>
      <c r="D390" t="s">
        <v>2</v>
      </c>
      <c r="O390" s="5">
        <v>15.76</v>
      </c>
    </row>
    <row r="391" spans="1:15" x14ac:dyDescent="0.25">
      <c r="A391" s="92" t="s">
        <v>796</v>
      </c>
      <c r="B391" s="92" t="s">
        <v>445</v>
      </c>
      <c r="C391" t="s">
        <v>360</v>
      </c>
      <c r="D391" t="s">
        <v>2</v>
      </c>
      <c r="O391" s="5">
        <v>351.33</v>
      </c>
    </row>
    <row r="392" spans="1:15" x14ac:dyDescent="0.25">
      <c r="A392" s="92" t="s">
        <v>796</v>
      </c>
      <c r="B392" s="92" t="s">
        <v>445</v>
      </c>
      <c r="C392" t="s">
        <v>360</v>
      </c>
      <c r="D392" t="s">
        <v>2</v>
      </c>
      <c r="O392" s="5">
        <v>87.84</v>
      </c>
    </row>
    <row r="393" spans="1:15" x14ac:dyDescent="0.25">
      <c r="A393" s="92" t="s">
        <v>801</v>
      </c>
      <c r="B393" s="92" t="s">
        <v>404</v>
      </c>
      <c r="C393" t="s">
        <v>360</v>
      </c>
      <c r="D393" t="s">
        <v>2</v>
      </c>
      <c r="O393" s="5">
        <v>66.069999999999993</v>
      </c>
    </row>
    <row r="394" spans="1:15" x14ac:dyDescent="0.25">
      <c r="A394" s="92" t="s">
        <v>848</v>
      </c>
      <c r="B394" s="92" t="s">
        <v>126</v>
      </c>
      <c r="C394" t="s">
        <v>360</v>
      </c>
      <c r="D394" t="s">
        <v>2</v>
      </c>
      <c r="O394" s="5">
        <v>28.54</v>
      </c>
    </row>
    <row r="395" spans="1:15" x14ac:dyDescent="0.25">
      <c r="A395" s="92" t="s">
        <v>848</v>
      </c>
      <c r="B395" s="92" t="s">
        <v>126</v>
      </c>
      <c r="C395" t="s">
        <v>360</v>
      </c>
      <c r="D395" t="s">
        <v>2</v>
      </c>
      <c r="O395" s="5">
        <v>35.76</v>
      </c>
    </row>
    <row r="396" spans="1:15" x14ac:dyDescent="0.25">
      <c r="A396" s="92" t="s">
        <v>848</v>
      </c>
      <c r="B396" s="92" t="s">
        <v>126</v>
      </c>
      <c r="C396" t="s">
        <v>360</v>
      </c>
      <c r="D396" t="s">
        <v>2</v>
      </c>
      <c r="O396" s="5">
        <v>10.36</v>
      </c>
    </row>
    <row r="397" spans="1:15" x14ac:dyDescent="0.25">
      <c r="A397" s="92" t="s">
        <v>848</v>
      </c>
      <c r="B397" s="92" t="s">
        <v>126</v>
      </c>
      <c r="C397" t="s">
        <v>360</v>
      </c>
      <c r="D397" t="s">
        <v>2</v>
      </c>
      <c r="O397" s="5">
        <v>44.1</v>
      </c>
    </row>
    <row r="398" spans="1:15" x14ac:dyDescent="0.25">
      <c r="A398" s="92" t="s">
        <v>805</v>
      </c>
      <c r="B398" s="92" t="s">
        <v>825</v>
      </c>
      <c r="C398" t="s">
        <v>622</v>
      </c>
      <c r="D398" t="s">
        <v>2</v>
      </c>
      <c r="O398" s="5">
        <v>28.47</v>
      </c>
    </row>
    <row r="399" spans="1:15" x14ac:dyDescent="0.25">
      <c r="A399" s="92" t="s">
        <v>815</v>
      </c>
      <c r="B399" s="92" t="s">
        <v>311</v>
      </c>
      <c r="C399" t="s">
        <v>329</v>
      </c>
      <c r="D399" t="s">
        <v>2</v>
      </c>
      <c r="O399" s="5">
        <v>351</v>
      </c>
    </row>
    <row r="400" spans="1:15" x14ac:dyDescent="0.25">
      <c r="A400" s="92" t="s">
        <v>815</v>
      </c>
      <c r="B400" s="92" t="s">
        <v>311</v>
      </c>
      <c r="C400" t="s">
        <v>329</v>
      </c>
      <c r="D400" t="s">
        <v>2</v>
      </c>
      <c r="O400" s="5">
        <v>292.5</v>
      </c>
    </row>
    <row r="401" spans="1:15" x14ac:dyDescent="0.25">
      <c r="A401" s="92" t="s">
        <v>816</v>
      </c>
      <c r="B401" s="92" t="s">
        <v>311</v>
      </c>
      <c r="C401" t="s">
        <v>329</v>
      </c>
      <c r="D401" t="s">
        <v>2</v>
      </c>
      <c r="O401" s="5">
        <v>351</v>
      </c>
    </row>
    <row r="402" spans="1:15" x14ac:dyDescent="0.25">
      <c r="A402" s="92" t="s">
        <v>816</v>
      </c>
      <c r="B402" s="92" t="s">
        <v>311</v>
      </c>
      <c r="C402" t="s">
        <v>329</v>
      </c>
      <c r="D402" t="s">
        <v>2</v>
      </c>
      <c r="O402" s="5">
        <v>702</v>
      </c>
    </row>
    <row r="403" spans="1:15" x14ac:dyDescent="0.25">
      <c r="A403" s="92" t="s">
        <v>814</v>
      </c>
      <c r="B403" s="92" t="s">
        <v>826</v>
      </c>
      <c r="C403" t="s">
        <v>933</v>
      </c>
      <c r="D403" t="s">
        <v>2</v>
      </c>
      <c r="O403" s="5">
        <v>105</v>
      </c>
    </row>
    <row r="404" spans="1:15" x14ac:dyDescent="0.25">
      <c r="A404" s="92" t="s">
        <v>816</v>
      </c>
      <c r="B404" s="92" t="s">
        <v>311</v>
      </c>
      <c r="C404" t="s">
        <v>930</v>
      </c>
      <c r="D404" t="s">
        <v>2</v>
      </c>
      <c r="O404" s="5">
        <v>11.54</v>
      </c>
    </row>
    <row r="405" spans="1:15" x14ac:dyDescent="0.25">
      <c r="A405" s="92" t="s">
        <v>813</v>
      </c>
      <c r="B405" s="92" t="s">
        <v>826</v>
      </c>
      <c r="C405" t="s">
        <v>639</v>
      </c>
      <c r="D405" t="s">
        <v>2</v>
      </c>
      <c r="O405" s="5">
        <v>10</v>
      </c>
    </row>
    <row r="406" spans="1:15" x14ac:dyDescent="0.25">
      <c r="A406" s="92" t="s">
        <v>813</v>
      </c>
      <c r="B406" s="92" t="s">
        <v>826</v>
      </c>
      <c r="C406" t="s">
        <v>639</v>
      </c>
      <c r="D406" t="s">
        <v>2</v>
      </c>
      <c r="O406" s="5">
        <v>17.41</v>
      </c>
    </row>
    <row r="407" spans="1:15" x14ac:dyDescent="0.25">
      <c r="A407" s="92" t="s">
        <v>813</v>
      </c>
      <c r="B407" s="92" t="s">
        <v>826</v>
      </c>
      <c r="C407" t="s">
        <v>639</v>
      </c>
      <c r="D407" t="s">
        <v>2</v>
      </c>
      <c r="O407" s="5">
        <v>114.32</v>
      </c>
    </row>
    <row r="408" spans="1:15" x14ac:dyDescent="0.25">
      <c r="A408" s="92" t="s">
        <v>813</v>
      </c>
      <c r="B408" s="92" t="s">
        <v>826</v>
      </c>
      <c r="C408" t="s">
        <v>639</v>
      </c>
      <c r="D408" t="s">
        <v>2</v>
      </c>
      <c r="O408" s="5">
        <v>27.35</v>
      </c>
    </row>
    <row r="409" spans="1:15" x14ac:dyDescent="0.25">
      <c r="A409" s="92" t="s">
        <v>813</v>
      </c>
      <c r="B409" s="92" t="s">
        <v>826</v>
      </c>
      <c r="C409" t="s">
        <v>639</v>
      </c>
      <c r="D409" t="s">
        <v>2</v>
      </c>
      <c r="O409" s="5">
        <v>18.63</v>
      </c>
    </row>
    <row r="410" spans="1:15" x14ac:dyDescent="0.25">
      <c r="A410" s="92" t="s">
        <v>813</v>
      </c>
      <c r="B410" s="92" t="s">
        <v>826</v>
      </c>
      <c r="C410" t="s">
        <v>639</v>
      </c>
      <c r="D410" t="s">
        <v>2</v>
      </c>
      <c r="O410" s="5">
        <v>46.6</v>
      </c>
    </row>
    <row r="411" spans="1:15" x14ac:dyDescent="0.25">
      <c r="A411" s="92" t="s">
        <v>844</v>
      </c>
      <c r="B411" s="92" t="s">
        <v>845</v>
      </c>
      <c r="C411" t="s">
        <v>791</v>
      </c>
      <c r="D411" t="s">
        <v>18</v>
      </c>
      <c r="J411" s="5">
        <v>1500</v>
      </c>
    </row>
    <row r="412" spans="1:15" x14ac:dyDescent="0.25">
      <c r="A412" s="92" t="s">
        <v>802</v>
      </c>
      <c r="B412" s="92" t="s">
        <v>825</v>
      </c>
      <c r="C412" t="s">
        <v>570</v>
      </c>
      <c r="D412" t="s">
        <v>2</v>
      </c>
      <c r="O412" s="5">
        <v>12.51</v>
      </c>
    </row>
    <row r="413" spans="1:15" x14ac:dyDescent="0.25">
      <c r="A413" s="92" t="s">
        <v>847</v>
      </c>
      <c r="B413" s="92" t="s">
        <v>845</v>
      </c>
      <c r="C413" t="s">
        <v>755</v>
      </c>
      <c r="D413" t="s">
        <v>2</v>
      </c>
      <c r="J413" s="5">
        <v>231</v>
      </c>
    </row>
    <row r="414" spans="1:15" x14ac:dyDescent="0.25">
      <c r="A414" s="92" t="s">
        <v>829</v>
      </c>
      <c r="B414" s="92" t="s">
        <v>827</v>
      </c>
      <c r="C414" t="s">
        <v>903</v>
      </c>
      <c r="D414" t="s">
        <v>2</v>
      </c>
      <c r="K414" s="5">
        <v>350</v>
      </c>
    </row>
    <row r="415" spans="1:15" x14ac:dyDescent="0.25">
      <c r="A415" s="92" t="s">
        <v>849</v>
      </c>
      <c r="B415" s="92" t="s">
        <v>126</v>
      </c>
      <c r="C415" t="s">
        <v>130</v>
      </c>
      <c r="D415" t="s">
        <v>18</v>
      </c>
      <c r="J415" s="5">
        <v>1250</v>
      </c>
    </row>
    <row r="416" spans="1:15" x14ac:dyDescent="0.25">
      <c r="A416" s="92" t="s">
        <v>839</v>
      </c>
      <c r="B416" s="92" t="s">
        <v>115</v>
      </c>
      <c r="C416" t="s">
        <v>233</v>
      </c>
      <c r="D416" t="s">
        <v>2</v>
      </c>
      <c r="O416" s="5">
        <v>272.05</v>
      </c>
    </row>
    <row r="417" spans="1:15" x14ac:dyDescent="0.25">
      <c r="A417" s="92" t="s">
        <v>840</v>
      </c>
      <c r="B417" s="92" t="s">
        <v>115</v>
      </c>
      <c r="C417" t="s">
        <v>233</v>
      </c>
      <c r="D417" t="s">
        <v>2</v>
      </c>
      <c r="M417" s="5">
        <v>19.170000000000002</v>
      </c>
    </row>
    <row r="418" spans="1:15" x14ac:dyDescent="0.25">
      <c r="A418" s="92" t="s">
        <v>840</v>
      </c>
      <c r="B418" s="92" t="s">
        <v>115</v>
      </c>
      <c r="C418" t="s">
        <v>233</v>
      </c>
      <c r="D418" t="s">
        <v>2</v>
      </c>
      <c r="M418" s="5">
        <v>450.51</v>
      </c>
    </row>
    <row r="419" spans="1:15" x14ac:dyDescent="0.25">
      <c r="A419" s="92" t="s">
        <v>805</v>
      </c>
      <c r="B419" s="92" t="s">
        <v>825</v>
      </c>
      <c r="C419" t="s">
        <v>623</v>
      </c>
      <c r="D419" t="s">
        <v>2</v>
      </c>
      <c r="K419" s="5">
        <v>500</v>
      </c>
    </row>
    <row r="420" spans="1:15" x14ac:dyDescent="0.25">
      <c r="A420" s="92" t="s">
        <v>805</v>
      </c>
      <c r="B420" s="92" t="s">
        <v>825</v>
      </c>
      <c r="C420" t="s">
        <v>623</v>
      </c>
      <c r="D420" t="s">
        <v>2</v>
      </c>
      <c r="K420" s="5">
        <v>1300</v>
      </c>
    </row>
    <row r="421" spans="1:15" x14ac:dyDescent="0.25">
      <c r="A421" s="92" t="s">
        <v>805</v>
      </c>
      <c r="B421" s="92" t="s">
        <v>825</v>
      </c>
      <c r="C421" t="s">
        <v>623</v>
      </c>
      <c r="D421" t="s">
        <v>2</v>
      </c>
      <c r="K421" s="5">
        <v>1000</v>
      </c>
    </row>
    <row r="422" spans="1:15" x14ac:dyDescent="0.25">
      <c r="A422" s="92" t="s">
        <v>804</v>
      </c>
      <c r="B422" s="92" t="s">
        <v>825</v>
      </c>
      <c r="C422" t="s">
        <v>881</v>
      </c>
      <c r="D422" t="s">
        <v>2</v>
      </c>
      <c r="K422" s="5">
        <v>20</v>
      </c>
    </row>
    <row r="423" spans="1:15" x14ac:dyDescent="0.25">
      <c r="A423" s="92" t="s">
        <v>847</v>
      </c>
      <c r="B423" s="92" t="s">
        <v>845</v>
      </c>
      <c r="C423" t="s">
        <v>751</v>
      </c>
      <c r="D423" t="s">
        <v>18</v>
      </c>
      <c r="M423" s="5">
        <v>150</v>
      </c>
    </row>
    <row r="424" spans="1:15" x14ac:dyDescent="0.25">
      <c r="A424" s="92" t="s">
        <v>847</v>
      </c>
      <c r="B424" s="92" t="s">
        <v>845</v>
      </c>
      <c r="C424" t="s">
        <v>750</v>
      </c>
      <c r="D424" t="s">
        <v>18</v>
      </c>
      <c r="M424" s="5">
        <v>100</v>
      </c>
    </row>
    <row r="425" spans="1:15" x14ac:dyDescent="0.25">
      <c r="A425" s="92" t="s">
        <v>793</v>
      </c>
      <c r="B425" s="92" t="s">
        <v>445</v>
      </c>
      <c r="C425" t="s">
        <v>458</v>
      </c>
      <c r="D425" t="s">
        <v>2</v>
      </c>
      <c r="O425" s="5">
        <v>67.83</v>
      </c>
    </row>
    <row r="426" spans="1:15" x14ac:dyDescent="0.25">
      <c r="A426" s="92" t="s">
        <v>796</v>
      </c>
      <c r="B426" s="92" t="s">
        <v>445</v>
      </c>
      <c r="C426" t="s">
        <v>458</v>
      </c>
      <c r="D426" t="s">
        <v>2</v>
      </c>
      <c r="O426" s="5">
        <v>37.590000000000003</v>
      </c>
    </row>
    <row r="427" spans="1:15" x14ac:dyDescent="0.25">
      <c r="A427" s="92" t="s">
        <v>796</v>
      </c>
      <c r="B427" s="92" t="s">
        <v>445</v>
      </c>
      <c r="C427" t="s">
        <v>458</v>
      </c>
      <c r="D427" t="s">
        <v>2</v>
      </c>
      <c r="O427" s="5">
        <v>75.34</v>
      </c>
    </row>
    <row r="428" spans="1:15" x14ac:dyDescent="0.25">
      <c r="A428" s="92" t="s">
        <v>796</v>
      </c>
      <c r="B428" s="92" t="s">
        <v>445</v>
      </c>
      <c r="C428" t="s">
        <v>458</v>
      </c>
      <c r="D428" t="s">
        <v>2</v>
      </c>
      <c r="O428" s="5">
        <v>52.5</v>
      </c>
    </row>
    <row r="429" spans="1:15" x14ac:dyDescent="0.25">
      <c r="A429" s="92" t="s">
        <v>834</v>
      </c>
      <c r="B429" s="92" t="s">
        <v>36</v>
      </c>
      <c r="C429" t="s">
        <v>44</v>
      </c>
      <c r="D429" t="s">
        <v>18</v>
      </c>
      <c r="O429" s="5">
        <v>350</v>
      </c>
    </row>
    <row r="430" spans="1:15" x14ac:dyDescent="0.25">
      <c r="A430" s="92" t="s">
        <v>840</v>
      </c>
      <c r="B430" s="92" t="s">
        <v>115</v>
      </c>
      <c r="C430" t="s">
        <v>247</v>
      </c>
      <c r="D430" t="s">
        <v>2</v>
      </c>
      <c r="K430" s="5">
        <v>250</v>
      </c>
    </row>
    <row r="431" spans="1:15" x14ac:dyDescent="0.25">
      <c r="A431" s="92" t="s">
        <v>848</v>
      </c>
      <c r="B431" s="92" t="s">
        <v>126</v>
      </c>
      <c r="C431" t="s">
        <v>355</v>
      </c>
      <c r="D431" t="s">
        <v>2</v>
      </c>
      <c r="K431" s="5">
        <v>52.5</v>
      </c>
    </row>
    <row r="432" spans="1:15" x14ac:dyDescent="0.25">
      <c r="A432" s="92" t="s">
        <v>848</v>
      </c>
      <c r="B432" s="92" t="s">
        <v>126</v>
      </c>
      <c r="C432" t="s">
        <v>355</v>
      </c>
      <c r="D432" t="s">
        <v>2</v>
      </c>
      <c r="K432" s="5">
        <v>52.5</v>
      </c>
    </row>
    <row r="433" spans="1:8" x14ac:dyDescent="0.25">
      <c r="A433" s="92" t="s">
        <v>799</v>
      </c>
      <c r="B433" s="92" t="s">
        <v>404</v>
      </c>
      <c r="C433" t="s">
        <v>180</v>
      </c>
      <c r="D433" t="s">
        <v>2</v>
      </c>
      <c r="H433" s="5">
        <v>162.54</v>
      </c>
    </row>
    <row r="434" spans="1:8" x14ac:dyDescent="0.25">
      <c r="A434" s="92" t="s">
        <v>799</v>
      </c>
      <c r="B434" s="92" t="s">
        <v>404</v>
      </c>
      <c r="C434" t="s">
        <v>180</v>
      </c>
      <c r="D434" t="s">
        <v>2</v>
      </c>
      <c r="H434" s="5">
        <v>121.8</v>
      </c>
    </row>
    <row r="435" spans="1:8" x14ac:dyDescent="0.25">
      <c r="A435" s="92" t="s">
        <v>799</v>
      </c>
      <c r="B435" s="92" t="s">
        <v>404</v>
      </c>
      <c r="C435" t="s">
        <v>180</v>
      </c>
      <c r="D435" t="s">
        <v>2</v>
      </c>
      <c r="H435" s="5">
        <v>98.7</v>
      </c>
    </row>
    <row r="436" spans="1:8" x14ac:dyDescent="0.25">
      <c r="A436" s="92" t="s">
        <v>799</v>
      </c>
      <c r="B436" s="92" t="s">
        <v>404</v>
      </c>
      <c r="C436" t="s">
        <v>180</v>
      </c>
      <c r="D436" t="s">
        <v>2</v>
      </c>
      <c r="H436" s="5">
        <v>197.21</v>
      </c>
    </row>
    <row r="437" spans="1:8" x14ac:dyDescent="0.25">
      <c r="A437" s="92" t="s">
        <v>799</v>
      </c>
      <c r="B437" s="92" t="s">
        <v>404</v>
      </c>
      <c r="C437" t="s">
        <v>180</v>
      </c>
      <c r="D437" t="s">
        <v>2</v>
      </c>
      <c r="H437" s="5">
        <v>98.7</v>
      </c>
    </row>
    <row r="438" spans="1:8" x14ac:dyDescent="0.25">
      <c r="A438" s="92" t="s">
        <v>799</v>
      </c>
      <c r="B438" s="92" t="s">
        <v>404</v>
      </c>
      <c r="C438" t="s">
        <v>180</v>
      </c>
      <c r="D438" t="s">
        <v>2</v>
      </c>
      <c r="H438" s="5">
        <v>135.71</v>
      </c>
    </row>
    <row r="439" spans="1:8" x14ac:dyDescent="0.25">
      <c r="A439" s="92" t="s">
        <v>800</v>
      </c>
      <c r="B439" s="92" t="s">
        <v>404</v>
      </c>
      <c r="C439" t="s">
        <v>180</v>
      </c>
      <c r="D439" t="s">
        <v>2</v>
      </c>
      <c r="H439" s="5">
        <v>156.97999999999999</v>
      </c>
    </row>
    <row r="440" spans="1:8" x14ac:dyDescent="0.25">
      <c r="A440" s="92" t="s">
        <v>800</v>
      </c>
      <c r="B440" s="92" t="s">
        <v>404</v>
      </c>
      <c r="C440" t="s">
        <v>180</v>
      </c>
      <c r="D440" t="s">
        <v>2</v>
      </c>
      <c r="H440" s="5">
        <v>132.83000000000001</v>
      </c>
    </row>
    <row r="441" spans="1:8" x14ac:dyDescent="0.25">
      <c r="A441" s="92" t="s">
        <v>800</v>
      </c>
      <c r="B441" s="92" t="s">
        <v>404</v>
      </c>
      <c r="C441" t="s">
        <v>180</v>
      </c>
      <c r="D441" t="s">
        <v>2</v>
      </c>
      <c r="H441" s="5">
        <v>132.83000000000001</v>
      </c>
    </row>
    <row r="442" spans="1:8" x14ac:dyDescent="0.25">
      <c r="A442" s="92" t="s">
        <v>800</v>
      </c>
      <c r="B442" s="92" t="s">
        <v>404</v>
      </c>
      <c r="C442" t="s">
        <v>180</v>
      </c>
      <c r="D442" t="s">
        <v>2</v>
      </c>
      <c r="H442" s="5">
        <v>132.83000000000001</v>
      </c>
    </row>
    <row r="443" spans="1:8" x14ac:dyDescent="0.25">
      <c r="A443" s="92" t="s">
        <v>803</v>
      </c>
      <c r="B443" s="92" t="s">
        <v>825</v>
      </c>
      <c r="C443" t="s">
        <v>884</v>
      </c>
      <c r="D443" t="s">
        <v>2</v>
      </c>
      <c r="H443" s="5">
        <v>86.47</v>
      </c>
    </row>
    <row r="444" spans="1:8" x14ac:dyDescent="0.25">
      <c r="A444" s="92" t="s">
        <v>804</v>
      </c>
      <c r="B444" s="92" t="s">
        <v>825</v>
      </c>
      <c r="C444" t="s">
        <v>180</v>
      </c>
      <c r="D444" t="s">
        <v>2</v>
      </c>
      <c r="H444" s="5">
        <v>58.54</v>
      </c>
    </row>
    <row r="445" spans="1:8" x14ac:dyDescent="0.25">
      <c r="A445" s="92" t="s">
        <v>834</v>
      </c>
      <c r="B445" s="92" t="s">
        <v>36</v>
      </c>
      <c r="C445" t="s">
        <v>180</v>
      </c>
      <c r="D445" t="s">
        <v>2</v>
      </c>
      <c r="H445" s="5">
        <v>984.9</v>
      </c>
    </row>
    <row r="446" spans="1:8" x14ac:dyDescent="0.25">
      <c r="A446" s="92" t="s">
        <v>834</v>
      </c>
      <c r="B446" s="92" t="s">
        <v>36</v>
      </c>
      <c r="C446" t="s">
        <v>180</v>
      </c>
      <c r="D446" t="s">
        <v>2</v>
      </c>
      <c r="H446" s="5">
        <v>205.8</v>
      </c>
    </row>
    <row r="447" spans="1:8" x14ac:dyDescent="0.25">
      <c r="A447" s="92" t="s">
        <v>840</v>
      </c>
      <c r="B447" s="92" t="s">
        <v>115</v>
      </c>
      <c r="C447" t="s">
        <v>180</v>
      </c>
      <c r="D447" t="s">
        <v>2</v>
      </c>
      <c r="H447" s="5">
        <v>420</v>
      </c>
    </row>
    <row r="448" spans="1:8" x14ac:dyDescent="0.25">
      <c r="A448" s="92" t="s">
        <v>840</v>
      </c>
      <c r="B448" s="92" t="s">
        <v>115</v>
      </c>
      <c r="C448" t="s">
        <v>180</v>
      </c>
      <c r="D448" t="s">
        <v>2</v>
      </c>
      <c r="H448" s="5">
        <v>1352.4</v>
      </c>
    </row>
    <row r="449" spans="1:15" x14ac:dyDescent="0.25">
      <c r="A449" s="92" t="s">
        <v>840</v>
      </c>
      <c r="B449" s="92" t="s">
        <v>115</v>
      </c>
      <c r="C449" t="s">
        <v>180</v>
      </c>
      <c r="D449" t="s">
        <v>2</v>
      </c>
      <c r="H449" s="5">
        <v>420</v>
      </c>
    </row>
    <row r="450" spans="1:15" x14ac:dyDescent="0.25">
      <c r="A450" s="92" t="s">
        <v>840</v>
      </c>
      <c r="B450" s="92" t="s">
        <v>115</v>
      </c>
      <c r="C450" t="s">
        <v>180</v>
      </c>
      <c r="D450" t="s">
        <v>2</v>
      </c>
      <c r="H450" s="5">
        <v>472.5</v>
      </c>
    </row>
    <row r="451" spans="1:15" x14ac:dyDescent="0.25">
      <c r="A451" s="92" t="s">
        <v>840</v>
      </c>
      <c r="B451" s="92" t="s">
        <v>115</v>
      </c>
      <c r="C451" t="s">
        <v>180</v>
      </c>
      <c r="D451" t="s">
        <v>2</v>
      </c>
      <c r="H451" s="5">
        <v>932.4</v>
      </c>
    </row>
    <row r="452" spans="1:15" x14ac:dyDescent="0.25">
      <c r="A452" s="92" t="s">
        <v>848</v>
      </c>
      <c r="B452" s="92" t="s">
        <v>126</v>
      </c>
      <c r="C452" t="s">
        <v>180</v>
      </c>
      <c r="D452" t="s">
        <v>2</v>
      </c>
      <c r="H452" s="5">
        <v>178.5</v>
      </c>
    </row>
    <row r="453" spans="1:15" x14ac:dyDescent="0.25">
      <c r="A453" s="92" t="s">
        <v>848</v>
      </c>
      <c r="B453" s="92" t="s">
        <v>126</v>
      </c>
      <c r="C453" t="s">
        <v>180</v>
      </c>
      <c r="D453" t="s">
        <v>2</v>
      </c>
      <c r="H453" s="5">
        <v>243.6</v>
      </c>
    </row>
    <row r="454" spans="1:15" x14ac:dyDescent="0.25">
      <c r="A454" s="92" t="s">
        <v>850</v>
      </c>
      <c r="B454" s="92" t="s">
        <v>7</v>
      </c>
      <c r="C454" t="s">
        <v>180</v>
      </c>
      <c r="D454" t="s">
        <v>2</v>
      </c>
      <c r="M454" s="5">
        <v>154.97999999999999</v>
      </c>
    </row>
    <row r="455" spans="1:15" x14ac:dyDescent="0.25">
      <c r="A455" s="92" t="s">
        <v>838</v>
      </c>
      <c r="B455" s="92" t="s">
        <v>500</v>
      </c>
      <c r="C455" t="s">
        <v>501</v>
      </c>
      <c r="D455" t="s">
        <v>18</v>
      </c>
      <c r="O455" s="5">
        <v>107.29</v>
      </c>
    </row>
    <row r="456" spans="1:15" x14ac:dyDescent="0.25">
      <c r="A456" s="92" t="s">
        <v>838</v>
      </c>
      <c r="B456" s="92" t="s">
        <v>500</v>
      </c>
      <c r="C456" t="s">
        <v>501</v>
      </c>
      <c r="D456" t="s">
        <v>18</v>
      </c>
      <c r="O456" s="5">
        <v>238.52</v>
      </c>
    </row>
    <row r="457" spans="1:15" x14ac:dyDescent="0.25">
      <c r="A457" s="92" t="s">
        <v>820</v>
      </c>
      <c r="B457" s="92" t="s">
        <v>827</v>
      </c>
      <c r="C457" t="s">
        <v>656</v>
      </c>
      <c r="D457" t="s">
        <v>2</v>
      </c>
      <c r="L457" s="5">
        <v>107.76</v>
      </c>
    </row>
    <row r="458" spans="1:15" x14ac:dyDescent="0.25">
      <c r="A458" s="92" t="s">
        <v>820</v>
      </c>
      <c r="B458" s="92" t="s">
        <v>827</v>
      </c>
      <c r="C458" t="s">
        <v>656</v>
      </c>
      <c r="D458" t="s">
        <v>2</v>
      </c>
      <c r="O458" s="5">
        <v>5.78</v>
      </c>
    </row>
    <row r="459" spans="1:15" x14ac:dyDescent="0.25">
      <c r="A459" s="92" t="s">
        <v>822</v>
      </c>
      <c r="B459" s="92" t="s">
        <v>827</v>
      </c>
      <c r="C459" t="s">
        <v>656</v>
      </c>
      <c r="D459" t="s">
        <v>2</v>
      </c>
      <c r="L459" s="5">
        <v>85.5</v>
      </c>
    </row>
    <row r="460" spans="1:15" x14ac:dyDescent="0.25">
      <c r="A460" s="92" t="s">
        <v>823</v>
      </c>
      <c r="B460" s="92" t="s">
        <v>827</v>
      </c>
      <c r="C460" t="s">
        <v>656</v>
      </c>
      <c r="D460" t="s">
        <v>2</v>
      </c>
      <c r="L460" s="5">
        <v>52.65</v>
      </c>
    </row>
    <row r="461" spans="1:15" x14ac:dyDescent="0.25">
      <c r="A461" s="92" t="s">
        <v>828</v>
      </c>
      <c r="B461" s="92" t="s">
        <v>827</v>
      </c>
      <c r="C461" t="s">
        <v>656</v>
      </c>
      <c r="D461" t="s">
        <v>2</v>
      </c>
      <c r="L461" s="5">
        <v>131.55000000000001</v>
      </c>
    </row>
    <row r="462" spans="1:15" x14ac:dyDescent="0.25">
      <c r="A462" s="92" t="s">
        <v>828</v>
      </c>
      <c r="B462" s="92" t="s">
        <v>827</v>
      </c>
      <c r="C462" t="s">
        <v>656</v>
      </c>
      <c r="D462" t="s">
        <v>2</v>
      </c>
      <c r="L462" s="5">
        <v>200</v>
      </c>
    </row>
    <row r="463" spans="1:15" x14ac:dyDescent="0.25">
      <c r="A463" s="92" t="s">
        <v>828</v>
      </c>
      <c r="B463" s="92" t="s">
        <v>827</v>
      </c>
      <c r="C463" t="s">
        <v>656</v>
      </c>
      <c r="D463" t="s">
        <v>2</v>
      </c>
      <c r="L463" s="5">
        <v>645</v>
      </c>
    </row>
    <row r="464" spans="1:15" x14ac:dyDescent="0.25">
      <c r="A464" s="92" t="s">
        <v>829</v>
      </c>
      <c r="B464" s="92" t="s">
        <v>827</v>
      </c>
      <c r="C464" t="s">
        <v>656</v>
      </c>
      <c r="D464" t="s">
        <v>2</v>
      </c>
      <c r="L464" s="5">
        <v>75</v>
      </c>
    </row>
    <row r="465" spans="1:15" x14ac:dyDescent="0.25">
      <c r="A465" s="92" t="s">
        <v>829</v>
      </c>
      <c r="B465" s="92" t="s">
        <v>827</v>
      </c>
      <c r="C465" t="s">
        <v>902</v>
      </c>
      <c r="D465" t="s">
        <v>2</v>
      </c>
      <c r="L465" s="5">
        <v>246.75</v>
      </c>
    </row>
    <row r="466" spans="1:15" x14ac:dyDescent="0.25">
      <c r="A466" s="92" t="s">
        <v>839</v>
      </c>
      <c r="B466" s="92" t="s">
        <v>115</v>
      </c>
      <c r="C466" t="s">
        <v>124</v>
      </c>
      <c r="D466" t="s">
        <v>18</v>
      </c>
      <c r="O466" s="5">
        <v>1500</v>
      </c>
    </row>
    <row r="467" spans="1:15" x14ac:dyDescent="0.25">
      <c r="A467" s="92" t="s">
        <v>797</v>
      </c>
      <c r="B467" s="92" t="s">
        <v>404</v>
      </c>
      <c r="C467" t="s">
        <v>425</v>
      </c>
      <c r="D467" t="s">
        <v>2</v>
      </c>
      <c r="K467" s="5">
        <v>26.25</v>
      </c>
    </row>
    <row r="468" spans="1:15" x14ac:dyDescent="0.25">
      <c r="A468" s="92" t="s">
        <v>797</v>
      </c>
      <c r="B468" s="92" t="s">
        <v>404</v>
      </c>
      <c r="C468" t="s">
        <v>425</v>
      </c>
      <c r="D468" t="s">
        <v>2</v>
      </c>
      <c r="K468" s="5">
        <v>26.25</v>
      </c>
    </row>
    <row r="469" spans="1:15" x14ac:dyDescent="0.25">
      <c r="A469" s="92" t="s">
        <v>818</v>
      </c>
      <c r="B469" s="92" t="s">
        <v>481</v>
      </c>
      <c r="C469" t="s">
        <v>490</v>
      </c>
      <c r="D469" t="s">
        <v>2</v>
      </c>
      <c r="L469" s="5">
        <v>250</v>
      </c>
    </row>
    <row r="470" spans="1:15" x14ac:dyDescent="0.25">
      <c r="A470" s="92" t="s">
        <v>795</v>
      </c>
      <c r="B470" s="92" t="s">
        <v>445</v>
      </c>
      <c r="C470" t="s">
        <v>469</v>
      </c>
      <c r="D470" t="s">
        <v>2</v>
      </c>
      <c r="O470" s="5">
        <v>103.95</v>
      </c>
    </row>
    <row r="471" spans="1:15" x14ac:dyDescent="0.25">
      <c r="A471" s="92" t="s">
        <v>795</v>
      </c>
      <c r="B471" s="92" t="s">
        <v>445</v>
      </c>
      <c r="C471" t="s">
        <v>469</v>
      </c>
      <c r="D471" t="s">
        <v>2</v>
      </c>
      <c r="M471" s="5">
        <v>9.32</v>
      </c>
    </row>
    <row r="472" spans="1:15" x14ac:dyDescent="0.25">
      <c r="A472" s="92" t="s">
        <v>797</v>
      </c>
      <c r="B472" s="92" t="s">
        <v>404</v>
      </c>
      <c r="C472" t="s">
        <v>427</v>
      </c>
      <c r="D472" t="s">
        <v>2</v>
      </c>
      <c r="K472" s="5">
        <v>2500</v>
      </c>
    </row>
    <row r="473" spans="1:15" x14ac:dyDescent="0.25">
      <c r="A473" s="92" t="s">
        <v>815</v>
      </c>
      <c r="B473" s="92" t="s">
        <v>311</v>
      </c>
      <c r="C473" t="s">
        <v>339</v>
      </c>
      <c r="D473" t="s">
        <v>2</v>
      </c>
      <c r="O473" s="5">
        <v>1250</v>
      </c>
    </row>
    <row r="474" spans="1:15" x14ac:dyDescent="0.25">
      <c r="A474" s="92" t="s">
        <v>819</v>
      </c>
      <c r="B474" s="92" t="s">
        <v>481</v>
      </c>
      <c r="C474" t="s">
        <v>495</v>
      </c>
      <c r="D474" t="s">
        <v>2</v>
      </c>
      <c r="L474" s="5">
        <v>287.7</v>
      </c>
    </row>
    <row r="475" spans="1:15" x14ac:dyDescent="0.25">
      <c r="A475" s="92" t="s">
        <v>843</v>
      </c>
      <c r="B475" s="92" t="s">
        <v>842</v>
      </c>
      <c r="C475" t="s">
        <v>718</v>
      </c>
      <c r="D475" t="s">
        <v>2</v>
      </c>
      <c r="O475" s="5">
        <v>53.02</v>
      </c>
    </row>
    <row r="476" spans="1:15" x14ac:dyDescent="0.25">
      <c r="A476" s="92" t="s">
        <v>796</v>
      </c>
      <c r="B476" s="92" t="s">
        <v>445</v>
      </c>
      <c r="C476" t="s">
        <v>696</v>
      </c>
      <c r="D476" t="s">
        <v>2</v>
      </c>
      <c r="O476" s="5">
        <v>17.059999999999999</v>
      </c>
    </row>
    <row r="477" spans="1:15" x14ac:dyDescent="0.25">
      <c r="A477" s="92" t="s">
        <v>837</v>
      </c>
      <c r="B477" s="92" t="s">
        <v>500</v>
      </c>
      <c r="C477" t="s">
        <v>696</v>
      </c>
      <c r="D477" t="s">
        <v>2</v>
      </c>
      <c r="O477" s="5">
        <v>45.66</v>
      </c>
    </row>
    <row r="478" spans="1:15" x14ac:dyDescent="0.25">
      <c r="A478" s="92" t="s">
        <v>843</v>
      </c>
      <c r="B478" s="92" t="s">
        <v>842</v>
      </c>
      <c r="C478" t="s">
        <v>696</v>
      </c>
      <c r="D478" t="s">
        <v>2</v>
      </c>
      <c r="O478" s="5">
        <v>50.2</v>
      </c>
    </row>
    <row r="479" spans="1:15" x14ac:dyDescent="0.25">
      <c r="A479" s="92" t="s">
        <v>843</v>
      </c>
      <c r="B479" s="92" t="s">
        <v>842</v>
      </c>
      <c r="C479" t="s">
        <v>696</v>
      </c>
      <c r="D479" t="s">
        <v>2</v>
      </c>
      <c r="O479" s="5">
        <v>78.739999999999995</v>
      </c>
    </row>
    <row r="480" spans="1:15" x14ac:dyDescent="0.25">
      <c r="A480" s="92" t="s">
        <v>805</v>
      </c>
      <c r="B480" s="92" t="s">
        <v>825</v>
      </c>
      <c r="C480" t="s">
        <v>620</v>
      </c>
      <c r="D480" t="s">
        <v>2</v>
      </c>
      <c r="O480" s="5">
        <v>114.55</v>
      </c>
    </row>
    <row r="481" spans="1:15" x14ac:dyDescent="0.25">
      <c r="A481" s="92" t="s">
        <v>805</v>
      </c>
      <c r="B481" s="92" t="s">
        <v>825</v>
      </c>
      <c r="C481" t="s">
        <v>624</v>
      </c>
      <c r="D481" t="s">
        <v>2</v>
      </c>
      <c r="L481" s="5">
        <v>187.79</v>
      </c>
    </row>
    <row r="482" spans="1:15" x14ac:dyDescent="0.25">
      <c r="A482" s="92" t="s">
        <v>820</v>
      </c>
      <c r="B482" s="92" t="s">
        <v>827</v>
      </c>
      <c r="C482" t="s">
        <v>657</v>
      </c>
      <c r="D482" t="s">
        <v>2</v>
      </c>
      <c r="O482" s="5">
        <v>12.48</v>
      </c>
    </row>
    <row r="483" spans="1:15" x14ac:dyDescent="0.25">
      <c r="A483" s="92" t="s">
        <v>840</v>
      </c>
      <c r="B483" s="92" t="s">
        <v>115</v>
      </c>
      <c r="C483" t="s">
        <v>252</v>
      </c>
      <c r="D483" t="s">
        <v>2</v>
      </c>
      <c r="I483" s="5">
        <v>210.89</v>
      </c>
    </row>
    <row r="484" spans="1:15" x14ac:dyDescent="0.25">
      <c r="A484" s="92" t="s">
        <v>800</v>
      </c>
      <c r="B484" s="92" t="s">
        <v>404</v>
      </c>
      <c r="C484" t="s">
        <v>429</v>
      </c>
      <c r="D484" t="s">
        <v>2</v>
      </c>
      <c r="J484" s="5">
        <v>1575</v>
      </c>
    </row>
    <row r="485" spans="1:15" x14ac:dyDescent="0.25">
      <c r="A485" s="92" t="s">
        <v>797</v>
      </c>
      <c r="B485" s="92" t="s">
        <v>404</v>
      </c>
      <c r="C485" t="s">
        <v>207</v>
      </c>
      <c r="D485" t="s">
        <v>2</v>
      </c>
      <c r="E485" s="5">
        <v>60.9</v>
      </c>
    </row>
    <row r="486" spans="1:15" x14ac:dyDescent="0.25">
      <c r="A486" s="92" t="s">
        <v>797</v>
      </c>
      <c r="B486" s="92" t="s">
        <v>404</v>
      </c>
      <c r="C486" t="s">
        <v>207</v>
      </c>
      <c r="D486" t="s">
        <v>2</v>
      </c>
      <c r="E486" s="5">
        <v>60.9</v>
      </c>
    </row>
    <row r="487" spans="1:15" x14ac:dyDescent="0.25">
      <c r="A487" s="92" t="s">
        <v>797</v>
      </c>
      <c r="B487" s="92" t="s">
        <v>404</v>
      </c>
      <c r="C487" t="s">
        <v>207</v>
      </c>
      <c r="D487" t="s">
        <v>2</v>
      </c>
      <c r="E487" s="5">
        <v>60.9</v>
      </c>
    </row>
    <row r="488" spans="1:15" x14ac:dyDescent="0.25">
      <c r="A488" s="92" t="s">
        <v>797</v>
      </c>
      <c r="B488" s="92" t="s">
        <v>404</v>
      </c>
      <c r="C488" t="s">
        <v>207</v>
      </c>
      <c r="D488" t="s">
        <v>2</v>
      </c>
      <c r="E488" s="5">
        <v>73.5</v>
      </c>
    </row>
    <row r="489" spans="1:15" x14ac:dyDescent="0.25">
      <c r="A489" s="92" t="s">
        <v>797</v>
      </c>
      <c r="B489" s="92" t="s">
        <v>404</v>
      </c>
      <c r="C489" t="s">
        <v>207</v>
      </c>
      <c r="D489" t="s">
        <v>2</v>
      </c>
      <c r="E489" s="5">
        <v>36.57</v>
      </c>
    </row>
    <row r="490" spans="1:15" x14ac:dyDescent="0.25">
      <c r="A490" s="92" t="s">
        <v>798</v>
      </c>
      <c r="B490" s="92" t="s">
        <v>404</v>
      </c>
      <c r="C490" t="s">
        <v>207</v>
      </c>
      <c r="D490" t="s">
        <v>2</v>
      </c>
      <c r="E490" s="5">
        <v>61.54</v>
      </c>
    </row>
    <row r="491" spans="1:15" x14ac:dyDescent="0.25">
      <c r="A491" s="92" t="s">
        <v>798</v>
      </c>
      <c r="B491" s="92" t="s">
        <v>404</v>
      </c>
      <c r="C491" t="s">
        <v>207</v>
      </c>
      <c r="D491" t="s">
        <v>2</v>
      </c>
      <c r="E491" s="5">
        <v>630</v>
      </c>
    </row>
    <row r="492" spans="1:15" x14ac:dyDescent="0.25">
      <c r="A492" s="92" t="s">
        <v>798</v>
      </c>
      <c r="B492" s="92" t="s">
        <v>404</v>
      </c>
      <c r="C492" t="s">
        <v>207</v>
      </c>
      <c r="D492" t="s">
        <v>2</v>
      </c>
      <c r="E492" s="5">
        <v>175.08</v>
      </c>
    </row>
    <row r="493" spans="1:15" x14ac:dyDescent="0.25">
      <c r="A493" s="92" t="s">
        <v>802</v>
      </c>
      <c r="B493" s="92" t="s">
        <v>825</v>
      </c>
      <c r="C493" t="s">
        <v>207</v>
      </c>
      <c r="D493" t="s">
        <v>2</v>
      </c>
      <c r="E493" s="5">
        <v>105</v>
      </c>
    </row>
    <row r="494" spans="1:15" x14ac:dyDescent="0.25">
      <c r="A494" s="92" t="s">
        <v>802</v>
      </c>
      <c r="B494" s="92" t="s">
        <v>825</v>
      </c>
      <c r="C494" t="s">
        <v>207</v>
      </c>
      <c r="D494" t="s">
        <v>2</v>
      </c>
      <c r="E494" s="5">
        <v>19.71</v>
      </c>
    </row>
    <row r="495" spans="1:15" x14ac:dyDescent="0.25">
      <c r="A495" s="92" t="s">
        <v>802</v>
      </c>
      <c r="B495" s="92" t="s">
        <v>825</v>
      </c>
      <c r="C495" t="s">
        <v>207</v>
      </c>
      <c r="D495" t="s">
        <v>2</v>
      </c>
      <c r="E495" s="5">
        <v>105</v>
      </c>
    </row>
    <row r="496" spans="1:15" x14ac:dyDescent="0.25">
      <c r="A496" s="92" t="s">
        <v>804</v>
      </c>
      <c r="B496" s="92" t="s">
        <v>825</v>
      </c>
      <c r="C496" t="s">
        <v>207</v>
      </c>
      <c r="D496" t="s">
        <v>2</v>
      </c>
      <c r="E496" s="5">
        <v>210</v>
      </c>
    </row>
    <row r="497" spans="1:5" x14ac:dyDescent="0.25">
      <c r="A497" s="92" t="s">
        <v>804</v>
      </c>
      <c r="B497" s="92" t="s">
        <v>825</v>
      </c>
      <c r="C497" t="s">
        <v>207</v>
      </c>
      <c r="D497" t="s">
        <v>2</v>
      </c>
      <c r="E497" s="5">
        <v>36.42</v>
      </c>
    </row>
    <row r="498" spans="1:5" x14ac:dyDescent="0.25">
      <c r="A498" s="92" t="s">
        <v>804</v>
      </c>
      <c r="B498" s="92" t="s">
        <v>825</v>
      </c>
      <c r="C498" t="s">
        <v>207</v>
      </c>
      <c r="D498" t="s">
        <v>2</v>
      </c>
      <c r="E498" s="5">
        <v>210</v>
      </c>
    </row>
    <row r="499" spans="1:5" x14ac:dyDescent="0.25">
      <c r="A499" s="92" t="s">
        <v>804</v>
      </c>
      <c r="B499" s="92" t="s">
        <v>825</v>
      </c>
      <c r="C499" t="s">
        <v>207</v>
      </c>
      <c r="D499" t="s">
        <v>2</v>
      </c>
      <c r="E499" s="5">
        <v>315</v>
      </c>
    </row>
    <row r="500" spans="1:5" x14ac:dyDescent="0.25">
      <c r="A500" s="92" t="s">
        <v>804</v>
      </c>
      <c r="B500" s="92" t="s">
        <v>825</v>
      </c>
      <c r="C500" t="s">
        <v>207</v>
      </c>
      <c r="D500" t="s">
        <v>2</v>
      </c>
      <c r="E500" s="5">
        <v>315</v>
      </c>
    </row>
    <row r="501" spans="1:5" x14ac:dyDescent="0.25">
      <c r="A501" s="92" t="s">
        <v>804</v>
      </c>
      <c r="B501" s="92" t="s">
        <v>825</v>
      </c>
      <c r="C501" t="s">
        <v>207</v>
      </c>
      <c r="D501" t="s">
        <v>2</v>
      </c>
      <c r="E501" s="5">
        <v>210</v>
      </c>
    </row>
    <row r="502" spans="1:5" x14ac:dyDescent="0.25">
      <c r="A502" s="92" t="s">
        <v>805</v>
      </c>
      <c r="B502" s="92" t="s">
        <v>825</v>
      </c>
      <c r="C502" t="s">
        <v>207</v>
      </c>
      <c r="D502" t="s">
        <v>2</v>
      </c>
      <c r="E502" s="5">
        <v>56.7</v>
      </c>
    </row>
    <row r="503" spans="1:5" x14ac:dyDescent="0.25">
      <c r="A503" s="92" t="s">
        <v>805</v>
      </c>
      <c r="B503" s="92" t="s">
        <v>825</v>
      </c>
      <c r="C503" t="s">
        <v>207</v>
      </c>
      <c r="D503" t="s">
        <v>2</v>
      </c>
      <c r="E503" s="5">
        <v>9.69</v>
      </c>
    </row>
    <row r="504" spans="1:5" x14ac:dyDescent="0.25">
      <c r="A504" s="92" t="s">
        <v>805</v>
      </c>
      <c r="B504" s="92" t="s">
        <v>825</v>
      </c>
      <c r="C504" t="s">
        <v>207</v>
      </c>
      <c r="D504" t="s">
        <v>2</v>
      </c>
      <c r="E504" s="5">
        <v>56.7</v>
      </c>
    </row>
    <row r="505" spans="1:5" x14ac:dyDescent="0.25">
      <c r="A505" s="92" t="s">
        <v>834</v>
      </c>
      <c r="B505" s="92" t="s">
        <v>36</v>
      </c>
      <c r="C505" t="s">
        <v>207</v>
      </c>
      <c r="D505" t="s">
        <v>2</v>
      </c>
      <c r="E505" s="5">
        <v>16.8</v>
      </c>
    </row>
    <row r="506" spans="1:5" x14ac:dyDescent="0.25">
      <c r="A506" s="92" t="s">
        <v>835</v>
      </c>
      <c r="B506" s="92" t="s">
        <v>36</v>
      </c>
      <c r="C506" t="s">
        <v>207</v>
      </c>
      <c r="D506" t="s">
        <v>2</v>
      </c>
      <c r="E506" s="5">
        <v>184.74</v>
      </c>
    </row>
    <row r="507" spans="1:5" x14ac:dyDescent="0.25">
      <c r="A507" s="92" t="s">
        <v>844</v>
      </c>
      <c r="B507" s="92" t="s">
        <v>845</v>
      </c>
      <c r="C507" t="s">
        <v>207</v>
      </c>
      <c r="D507" t="s">
        <v>2</v>
      </c>
      <c r="E507" s="5">
        <v>315</v>
      </c>
    </row>
    <row r="508" spans="1:5" x14ac:dyDescent="0.25">
      <c r="A508" s="92" t="s">
        <v>844</v>
      </c>
      <c r="B508" s="92" t="s">
        <v>845</v>
      </c>
      <c r="C508" t="s">
        <v>207</v>
      </c>
      <c r="D508" t="s">
        <v>2</v>
      </c>
      <c r="E508" s="5">
        <v>210</v>
      </c>
    </row>
    <row r="509" spans="1:5" x14ac:dyDescent="0.25">
      <c r="A509" s="92" t="s">
        <v>844</v>
      </c>
      <c r="B509" s="92" t="s">
        <v>845</v>
      </c>
      <c r="C509" t="s">
        <v>207</v>
      </c>
      <c r="D509" t="s">
        <v>2</v>
      </c>
      <c r="E509" s="5">
        <v>157.5</v>
      </c>
    </row>
    <row r="510" spans="1:5" x14ac:dyDescent="0.25">
      <c r="A510" s="92" t="s">
        <v>844</v>
      </c>
      <c r="B510" s="92" t="s">
        <v>845</v>
      </c>
      <c r="C510" t="s">
        <v>207</v>
      </c>
      <c r="D510" t="s">
        <v>2</v>
      </c>
      <c r="E510" s="5">
        <v>157.5</v>
      </c>
    </row>
    <row r="511" spans="1:5" x14ac:dyDescent="0.25">
      <c r="A511" s="92" t="s">
        <v>846</v>
      </c>
      <c r="B511" s="92" t="s">
        <v>845</v>
      </c>
      <c r="C511" t="s">
        <v>207</v>
      </c>
      <c r="D511" t="s">
        <v>2</v>
      </c>
      <c r="E511" s="5">
        <v>2660.76</v>
      </c>
    </row>
    <row r="512" spans="1:5" x14ac:dyDescent="0.25">
      <c r="A512" s="92" t="s">
        <v>847</v>
      </c>
      <c r="B512" s="92" t="s">
        <v>845</v>
      </c>
      <c r="C512" t="s">
        <v>207</v>
      </c>
      <c r="D512" t="s">
        <v>2</v>
      </c>
      <c r="E512" s="5">
        <v>3.15</v>
      </c>
    </row>
    <row r="513" spans="1:12" x14ac:dyDescent="0.25">
      <c r="A513" s="92" t="s">
        <v>847</v>
      </c>
      <c r="B513" s="92" t="s">
        <v>845</v>
      </c>
      <c r="C513" t="s">
        <v>207</v>
      </c>
      <c r="D513" t="s">
        <v>2</v>
      </c>
      <c r="E513" s="5">
        <v>3.15</v>
      </c>
    </row>
    <row r="514" spans="1:12" x14ac:dyDescent="0.25">
      <c r="A514" s="92" t="s">
        <v>847</v>
      </c>
      <c r="B514" s="92" t="s">
        <v>845</v>
      </c>
      <c r="C514" t="s">
        <v>207</v>
      </c>
      <c r="D514" t="s">
        <v>2</v>
      </c>
      <c r="E514" s="5">
        <v>6.3</v>
      </c>
    </row>
    <row r="515" spans="1:12" x14ac:dyDescent="0.25">
      <c r="A515" s="92" t="s">
        <v>847</v>
      </c>
      <c r="B515" s="92" t="s">
        <v>845</v>
      </c>
      <c r="C515" t="s">
        <v>207</v>
      </c>
      <c r="D515" t="s">
        <v>2</v>
      </c>
      <c r="E515" s="5">
        <v>21</v>
      </c>
    </row>
    <row r="516" spans="1:12" x14ac:dyDescent="0.25">
      <c r="A516" s="92" t="s">
        <v>847</v>
      </c>
      <c r="B516" s="92" t="s">
        <v>845</v>
      </c>
      <c r="C516" t="s">
        <v>207</v>
      </c>
      <c r="D516" t="s">
        <v>2</v>
      </c>
      <c r="E516" s="5">
        <v>21</v>
      </c>
    </row>
    <row r="517" spans="1:12" x14ac:dyDescent="0.25">
      <c r="A517" s="92" t="s">
        <v>847</v>
      </c>
      <c r="B517" s="92" t="s">
        <v>845</v>
      </c>
      <c r="C517" t="s">
        <v>207</v>
      </c>
      <c r="D517" t="s">
        <v>2</v>
      </c>
      <c r="E517" s="5">
        <v>42</v>
      </c>
    </row>
    <row r="518" spans="1:12" x14ac:dyDescent="0.25">
      <c r="A518" s="92" t="s">
        <v>849</v>
      </c>
      <c r="B518" s="92" t="s">
        <v>126</v>
      </c>
      <c r="C518" t="s">
        <v>207</v>
      </c>
      <c r="D518" t="s">
        <v>2</v>
      </c>
      <c r="E518" s="5">
        <v>11.63</v>
      </c>
    </row>
    <row r="519" spans="1:12" x14ac:dyDescent="0.25">
      <c r="A519" s="92" t="s">
        <v>849</v>
      </c>
      <c r="B519" s="92" t="s">
        <v>126</v>
      </c>
      <c r="C519" t="s">
        <v>207</v>
      </c>
      <c r="D519" t="s">
        <v>2</v>
      </c>
      <c r="E519" s="5">
        <v>165.73</v>
      </c>
    </row>
    <row r="520" spans="1:12" x14ac:dyDescent="0.25">
      <c r="A520" s="92" t="s">
        <v>849</v>
      </c>
      <c r="B520" s="92" t="s">
        <v>126</v>
      </c>
      <c r="C520" t="s">
        <v>207</v>
      </c>
      <c r="D520" t="s">
        <v>2</v>
      </c>
      <c r="E520" s="5">
        <v>48.43</v>
      </c>
    </row>
    <row r="521" spans="1:12" x14ac:dyDescent="0.25">
      <c r="A521" s="92" t="s">
        <v>849</v>
      </c>
      <c r="B521" s="92" t="s">
        <v>126</v>
      </c>
      <c r="C521" t="s">
        <v>207</v>
      </c>
      <c r="D521" t="s">
        <v>2</v>
      </c>
      <c r="E521" s="5">
        <v>210</v>
      </c>
    </row>
    <row r="522" spans="1:12" x14ac:dyDescent="0.25">
      <c r="A522" s="92" t="s">
        <v>849</v>
      </c>
      <c r="B522" s="92" t="s">
        <v>126</v>
      </c>
      <c r="C522" t="s">
        <v>207</v>
      </c>
      <c r="D522" t="s">
        <v>2</v>
      </c>
      <c r="E522" s="5">
        <v>27.3</v>
      </c>
    </row>
    <row r="523" spans="1:12" x14ac:dyDescent="0.25">
      <c r="A523" s="92" t="s">
        <v>849</v>
      </c>
      <c r="B523" s="92" t="s">
        <v>126</v>
      </c>
      <c r="C523" t="s">
        <v>207</v>
      </c>
      <c r="D523" t="s">
        <v>2</v>
      </c>
      <c r="E523" s="5">
        <v>210</v>
      </c>
    </row>
    <row r="524" spans="1:12" x14ac:dyDescent="0.25">
      <c r="A524" s="92" t="s">
        <v>849</v>
      </c>
      <c r="B524" s="92" t="s">
        <v>126</v>
      </c>
      <c r="C524" t="s">
        <v>207</v>
      </c>
      <c r="D524" t="s">
        <v>2</v>
      </c>
      <c r="E524" s="5">
        <v>210</v>
      </c>
    </row>
    <row r="525" spans="1:12" x14ac:dyDescent="0.25">
      <c r="A525" s="92" t="s">
        <v>795</v>
      </c>
      <c r="B525" s="92" t="s">
        <v>445</v>
      </c>
      <c r="C525" t="s">
        <v>461</v>
      </c>
      <c r="D525" t="s">
        <v>2</v>
      </c>
      <c r="L525" s="5">
        <v>148.38999999999999</v>
      </c>
    </row>
    <row r="526" spans="1:12" x14ac:dyDescent="0.25">
      <c r="A526" s="92" t="s">
        <v>828</v>
      </c>
      <c r="B526" s="92" t="s">
        <v>827</v>
      </c>
      <c r="C526" t="s">
        <v>461</v>
      </c>
      <c r="D526" t="s">
        <v>2</v>
      </c>
      <c r="L526" s="5">
        <v>143</v>
      </c>
    </row>
    <row r="527" spans="1:12" x14ac:dyDescent="0.25">
      <c r="A527" s="92" t="s">
        <v>828</v>
      </c>
      <c r="B527" s="92" t="s">
        <v>827</v>
      </c>
      <c r="C527" t="s">
        <v>461</v>
      </c>
      <c r="D527" t="s">
        <v>2</v>
      </c>
      <c r="L527" s="5">
        <v>135</v>
      </c>
    </row>
    <row r="528" spans="1:12" x14ac:dyDescent="0.25">
      <c r="A528" s="92" t="s">
        <v>828</v>
      </c>
      <c r="B528" s="92" t="s">
        <v>827</v>
      </c>
      <c r="C528" t="s">
        <v>461</v>
      </c>
      <c r="D528" t="s">
        <v>2</v>
      </c>
      <c r="L528" s="5">
        <v>109</v>
      </c>
    </row>
    <row r="529" spans="1:13" x14ac:dyDescent="0.25">
      <c r="A529" s="92" t="s">
        <v>828</v>
      </c>
      <c r="B529" s="92" t="s">
        <v>827</v>
      </c>
      <c r="C529" t="s">
        <v>461</v>
      </c>
      <c r="D529" t="s">
        <v>2</v>
      </c>
      <c r="L529" s="5">
        <v>122.01</v>
      </c>
    </row>
    <row r="530" spans="1:13" x14ac:dyDescent="0.25">
      <c r="A530" s="92" t="s">
        <v>828</v>
      </c>
      <c r="B530" s="92" t="s">
        <v>827</v>
      </c>
      <c r="C530" t="s">
        <v>461</v>
      </c>
      <c r="D530" t="s">
        <v>2</v>
      </c>
      <c r="L530" s="5">
        <v>77.77</v>
      </c>
    </row>
    <row r="531" spans="1:13" x14ac:dyDescent="0.25">
      <c r="A531" s="92" t="s">
        <v>828</v>
      </c>
      <c r="B531" s="92" t="s">
        <v>827</v>
      </c>
      <c r="C531" t="s">
        <v>461</v>
      </c>
      <c r="D531" t="s">
        <v>2</v>
      </c>
      <c r="L531" s="5">
        <v>130.31</v>
      </c>
    </row>
    <row r="532" spans="1:13" x14ac:dyDescent="0.25">
      <c r="A532" s="92" t="s">
        <v>828</v>
      </c>
      <c r="B532" s="92" t="s">
        <v>827</v>
      </c>
      <c r="C532" t="s">
        <v>461</v>
      </c>
      <c r="D532" t="s">
        <v>2</v>
      </c>
      <c r="L532" s="5">
        <v>123</v>
      </c>
    </row>
    <row r="533" spans="1:13" x14ac:dyDescent="0.25">
      <c r="A533" s="92" t="s">
        <v>844</v>
      </c>
      <c r="B533" s="92" t="s">
        <v>845</v>
      </c>
      <c r="C533" t="s">
        <v>853</v>
      </c>
      <c r="D533" t="s">
        <v>2</v>
      </c>
      <c r="H533" s="5">
        <v>108.54</v>
      </c>
    </row>
    <row r="534" spans="1:13" x14ac:dyDescent="0.25">
      <c r="A534" s="92" t="s">
        <v>835</v>
      </c>
      <c r="B534" s="92" t="s">
        <v>36</v>
      </c>
      <c r="C534" t="s">
        <v>52</v>
      </c>
      <c r="D534" t="s">
        <v>18</v>
      </c>
      <c r="I534" s="5">
        <v>375</v>
      </c>
    </row>
    <row r="535" spans="1:13" x14ac:dyDescent="0.25">
      <c r="A535" s="92" t="s">
        <v>812</v>
      </c>
      <c r="B535" s="92" t="s">
        <v>826</v>
      </c>
      <c r="C535" t="s">
        <v>330</v>
      </c>
      <c r="D535" t="s">
        <v>2</v>
      </c>
      <c r="M535" s="5">
        <v>12.54</v>
      </c>
    </row>
    <row r="536" spans="1:13" x14ac:dyDescent="0.25">
      <c r="A536" s="92" t="s">
        <v>813</v>
      </c>
      <c r="B536" s="92" t="s">
        <v>826</v>
      </c>
      <c r="C536" t="s">
        <v>330</v>
      </c>
      <c r="D536" t="s">
        <v>2</v>
      </c>
      <c r="M536" s="5">
        <v>177.2</v>
      </c>
    </row>
    <row r="537" spans="1:13" x14ac:dyDescent="0.25">
      <c r="A537" s="92" t="s">
        <v>813</v>
      </c>
      <c r="B537" s="92" t="s">
        <v>826</v>
      </c>
      <c r="C537" t="s">
        <v>330</v>
      </c>
      <c r="D537" t="s">
        <v>2</v>
      </c>
      <c r="M537" s="5">
        <v>403.14</v>
      </c>
    </row>
    <row r="538" spans="1:13" x14ac:dyDescent="0.25">
      <c r="A538" s="92" t="s">
        <v>813</v>
      </c>
      <c r="B538" s="92" t="s">
        <v>826</v>
      </c>
      <c r="C538" t="s">
        <v>330</v>
      </c>
      <c r="D538" t="s">
        <v>2</v>
      </c>
      <c r="M538" s="5">
        <v>11.53</v>
      </c>
    </row>
    <row r="539" spans="1:13" x14ac:dyDescent="0.25">
      <c r="A539" s="92" t="s">
        <v>813</v>
      </c>
      <c r="B539" s="92" t="s">
        <v>826</v>
      </c>
      <c r="C539" t="s">
        <v>330</v>
      </c>
      <c r="D539" t="s">
        <v>2</v>
      </c>
      <c r="M539" s="5">
        <v>19.93</v>
      </c>
    </row>
    <row r="540" spans="1:13" x14ac:dyDescent="0.25">
      <c r="A540" s="92" t="s">
        <v>813</v>
      </c>
      <c r="B540" s="92" t="s">
        <v>826</v>
      </c>
      <c r="C540" t="s">
        <v>330</v>
      </c>
      <c r="D540" t="s">
        <v>2</v>
      </c>
      <c r="M540" s="5">
        <v>37.35</v>
      </c>
    </row>
    <row r="541" spans="1:13" x14ac:dyDescent="0.25">
      <c r="A541" s="92" t="s">
        <v>813</v>
      </c>
      <c r="B541" s="92" t="s">
        <v>826</v>
      </c>
      <c r="C541" t="s">
        <v>330</v>
      </c>
      <c r="D541" t="s">
        <v>2</v>
      </c>
      <c r="M541" s="5">
        <v>17.829999999999998</v>
      </c>
    </row>
    <row r="542" spans="1:13" x14ac:dyDescent="0.25">
      <c r="A542" s="92" t="s">
        <v>816</v>
      </c>
      <c r="B542" s="92" t="s">
        <v>311</v>
      </c>
      <c r="C542" t="s">
        <v>330</v>
      </c>
      <c r="D542" t="s">
        <v>2</v>
      </c>
      <c r="M542" s="5">
        <v>107.04</v>
      </c>
    </row>
    <row r="543" spans="1:13" x14ac:dyDescent="0.25">
      <c r="A543" s="92" t="s">
        <v>816</v>
      </c>
      <c r="B543" s="92" t="s">
        <v>311</v>
      </c>
      <c r="C543" t="s">
        <v>330</v>
      </c>
      <c r="D543" t="s">
        <v>2</v>
      </c>
      <c r="M543" s="5">
        <v>39.86</v>
      </c>
    </row>
    <row r="544" spans="1:13" x14ac:dyDescent="0.25">
      <c r="A544" s="92" t="s">
        <v>839</v>
      </c>
      <c r="B544" s="92" t="s">
        <v>115</v>
      </c>
      <c r="C544" t="s">
        <v>232</v>
      </c>
      <c r="D544" t="s">
        <v>2</v>
      </c>
      <c r="K544" s="5">
        <v>346.5</v>
      </c>
    </row>
    <row r="545" spans="1:15" x14ac:dyDescent="0.25">
      <c r="A545" s="92" t="s">
        <v>839</v>
      </c>
      <c r="B545" s="92" t="s">
        <v>115</v>
      </c>
      <c r="C545" t="s">
        <v>232</v>
      </c>
      <c r="D545" t="s">
        <v>2</v>
      </c>
      <c r="M545" s="5">
        <v>50.39</v>
      </c>
    </row>
    <row r="546" spans="1:15" x14ac:dyDescent="0.25">
      <c r="A546" s="92" t="s">
        <v>840</v>
      </c>
      <c r="B546" s="92" t="s">
        <v>115</v>
      </c>
      <c r="C546" t="s">
        <v>232</v>
      </c>
      <c r="D546" t="s">
        <v>2</v>
      </c>
      <c r="M546" s="5">
        <v>20.99</v>
      </c>
    </row>
    <row r="547" spans="1:15" x14ac:dyDescent="0.25">
      <c r="A547" s="92" t="s">
        <v>840</v>
      </c>
      <c r="B547" s="92" t="s">
        <v>115</v>
      </c>
      <c r="C547" t="s">
        <v>232</v>
      </c>
      <c r="D547" t="s">
        <v>2</v>
      </c>
      <c r="M547" s="5">
        <v>94.49</v>
      </c>
    </row>
    <row r="548" spans="1:15" x14ac:dyDescent="0.25">
      <c r="A548" s="92" t="s">
        <v>840</v>
      </c>
      <c r="B548" s="92" t="s">
        <v>115</v>
      </c>
      <c r="C548" t="s">
        <v>232</v>
      </c>
      <c r="D548" t="s">
        <v>2</v>
      </c>
      <c r="M548" s="5">
        <v>94.49</v>
      </c>
    </row>
    <row r="549" spans="1:15" x14ac:dyDescent="0.25">
      <c r="A549" s="92" t="s">
        <v>840</v>
      </c>
      <c r="B549" s="92" t="s">
        <v>115</v>
      </c>
      <c r="C549" t="s">
        <v>232</v>
      </c>
      <c r="D549" t="s">
        <v>2</v>
      </c>
      <c r="M549" s="5">
        <v>94.49</v>
      </c>
    </row>
    <row r="550" spans="1:15" x14ac:dyDescent="0.25">
      <c r="A550" s="92" t="s">
        <v>823</v>
      </c>
      <c r="B550" s="92" t="s">
        <v>827</v>
      </c>
      <c r="C550" t="s">
        <v>895</v>
      </c>
      <c r="D550" t="s">
        <v>2</v>
      </c>
      <c r="L550" s="5">
        <v>451.5</v>
      </c>
    </row>
    <row r="551" spans="1:15" x14ac:dyDescent="0.25">
      <c r="A551" s="92" t="s">
        <v>820</v>
      </c>
      <c r="B551" s="92" t="s">
        <v>827</v>
      </c>
      <c r="C551" t="s">
        <v>659</v>
      </c>
      <c r="D551" t="s">
        <v>2</v>
      </c>
      <c r="O551" s="5">
        <v>20.95</v>
      </c>
    </row>
    <row r="552" spans="1:15" x14ac:dyDescent="0.25">
      <c r="A552" s="92" t="s">
        <v>844</v>
      </c>
      <c r="B552" s="92" t="s">
        <v>845</v>
      </c>
      <c r="C552" t="s">
        <v>855</v>
      </c>
      <c r="D552" t="s">
        <v>2</v>
      </c>
      <c r="K552" s="5">
        <v>243</v>
      </c>
    </row>
    <row r="553" spans="1:15" x14ac:dyDescent="0.25">
      <c r="A553" s="92" t="s">
        <v>813</v>
      </c>
      <c r="B553" s="92" t="s">
        <v>826</v>
      </c>
      <c r="C553" t="s">
        <v>641</v>
      </c>
      <c r="D553" t="s">
        <v>2</v>
      </c>
      <c r="J553" s="5">
        <v>233.63</v>
      </c>
    </row>
    <row r="554" spans="1:15" x14ac:dyDescent="0.25">
      <c r="A554" s="92" t="s">
        <v>814</v>
      </c>
      <c r="B554" s="92" t="s">
        <v>826</v>
      </c>
      <c r="C554" t="s">
        <v>932</v>
      </c>
      <c r="D554" t="s">
        <v>2</v>
      </c>
      <c r="O554" s="5">
        <v>262.5</v>
      </c>
    </row>
    <row r="555" spans="1:15" x14ac:dyDescent="0.25">
      <c r="A555" s="92" t="s">
        <v>814</v>
      </c>
      <c r="B555" s="92" t="s">
        <v>826</v>
      </c>
      <c r="C555" t="s">
        <v>932</v>
      </c>
      <c r="D555" t="s">
        <v>2</v>
      </c>
      <c r="O555" s="5">
        <v>262.5</v>
      </c>
    </row>
    <row r="556" spans="1:15" x14ac:dyDescent="0.25">
      <c r="A556" s="92" t="s">
        <v>849</v>
      </c>
      <c r="B556" s="92" t="s">
        <v>126</v>
      </c>
      <c r="C556" t="s">
        <v>370</v>
      </c>
      <c r="D556" t="s">
        <v>2</v>
      </c>
      <c r="F556" s="5">
        <v>892.52</v>
      </c>
    </row>
    <row r="557" spans="1:15" x14ac:dyDescent="0.25">
      <c r="A557" s="92" t="s">
        <v>838</v>
      </c>
      <c r="B557" s="92" t="s">
        <v>500</v>
      </c>
      <c r="C557" t="s">
        <v>515</v>
      </c>
      <c r="D557" t="s">
        <v>2</v>
      </c>
      <c r="O557" s="5">
        <v>105</v>
      </c>
    </row>
    <row r="558" spans="1:15" x14ac:dyDescent="0.25">
      <c r="A558" s="92" t="s">
        <v>837</v>
      </c>
      <c r="B558" s="92" t="s">
        <v>500</v>
      </c>
      <c r="C558" t="s">
        <v>513</v>
      </c>
      <c r="D558" t="s">
        <v>2</v>
      </c>
      <c r="L558" s="5">
        <v>120</v>
      </c>
    </row>
    <row r="559" spans="1:15" x14ac:dyDescent="0.25">
      <c r="A559" s="92" t="s">
        <v>837</v>
      </c>
      <c r="B559" s="92" t="s">
        <v>500</v>
      </c>
      <c r="C559" t="s">
        <v>513</v>
      </c>
      <c r="D559" t="s">
        <v>2</v>
      </c>
      <c r="L559" s="5">
        <v>80.099999999999994</v>
      </c>
    </row>
    <row r="560" spans="1:15" x14ac:dyDescent="0.25">
      <c r="A560" s="92" t="s">
        <v>837</v>
      </c>
      <c r="B560" s="92" t="s">
        <v>500</v>
      </c>
      <c r="C560" t="s">
        <v>513</v>
      </c>
      <c r="D560" t="s">
        <v>2</v>
      </c>
      <c r="L560" s="5">
        <v>150</v>
      </c>
    </row>
    <row r="561" spans="1:12" x14ac:dyDescent="0.25">
      <c r="A561" s="92" t="s">
        <v>837</v>
      </c>
      <c r="B561" s="92" t="s">
        <v>500</v>
      </c>
      <c r="C561" t="s">
        <v>513</v>
      </c>
      <c r="D561" t="s">
        <v>2</v>
      </c>
      <c r="L561" s="5">
        <v>70.099999999999994</v>
      </c>
    </row>
    <row r="562" spans="1:12" x14ac:dyDescent="0.25">
      <c r="A562" s="92" t="s">
        <v>837</v>
      </c>
      <c r="B562" s="92" t="s">
        <v>500</v>
      </c>
      <c r="C562" t="s">
        <v>513</v>
      </c>
      <c r="D562" t="s">
        <v>2</v>
      </c>
      <c r="L562" s="5">
        <v>291.99</v>
      </c>
    </row>
    <row r="563" spans="1:12" x14ac:dyDescent="0.25">
      <c r="A563" s="92" t="s">
        <v>837</v>
      </c>
      <c r="B563" s="92" t="s">
        <v>500</v>
      </c>
      <c r="C563" t="s">
        <v>513</v>
      </c>
      <c r="D563" t="s">
        <v>2</v>
      </c>
      <c r="L563" s="5">
        <v>144</v>
      </c>
    </row>
    <row r="564" spans="1:12" x14ac:dyDescent="0.25">
      <c r="A564" s="92" t="s">
        <v>837</v>
      </c>
      <c r="B564" s="92" t="s">
        <v>500</v>
      </c>
      <c r="C564" t="s">
        <v>513</v>
      </c>
      <c r="D564" t="s">
        <v>2</v>
      </c>
      <c r="L564" s="5">
        <v>140.1</v>
      </c>
    </row>
    <row r="565" spans="1:12" x14ac:dyDescent="0.25">
      <c r="A565" s="92" t="s">
        <v>837</v>
      </c>
      <c r="B565" s="92" t="s">
        <v>500</v>
      </c>
      <c r="C565" t="s">
        <v>513</v>
      </c>
      <c r="D565" t="s">
        <v>2</v>
      </c>
      <c r="L565" s="5">
        <v>163.96</v>
      </c>
    </row>
    <row r="566" spans="1:12" x14ac:dyDescent="0.25">
      <c r="A566" s="92" t="s">
        <v>837</v>
      </c>
      <c r="B566" s="92" t="s">
        <v>500</v>
      </c>
      <c r="C566" t="s">
        <v>513</v>
      </c>
      <c r="D566" t="s">
        <v>2</v>
      </c>
      <c r="L566" s="5">
        <v>219.7</v>
      </c>
    </row>
    <row r="567" spans="1:12" x14ac:dyDescent="0.25">
      <c r="A567" s="92" t="s">
        <v>837</v>
      </c>
      <c r="B567" s="92" t="s">
        <v>500</v>
      </c>
      <c r="C567" t="s">
        <v>513</v>
      </c>
      <c r="D567" t="s">
        <v>2</v>
      </c>
      <c r="L567" s="5">
        <v>200.53</v>
      </c>
    </row>
    <row r="568" spans="1:12" x14ac:dyDescent="0.25">
      <c r="A568" s="92" t="s">
        <v>837</v>
      </c>
      <c r="B568" s="92" t="s">
        <v>500</v>
      </c>
      <c r="C568" t="s">
        <v>513</v>
      </c>
      <c r="D568" t="s">
        <v>2</v>
      </c>
      <c r="L568" s="5">
        <v>117.02</v>
      </c>
    </row>
    <row r="569" spans="1:12" x14ac:dyDescent="0.25">
      <c r="A569" s="92" t="s">
        <v>837</v>
      </c>
      <c r="B569" s="92" t="s">
        <v>500</v>
      </c>
      <c r="C569" t="s">
        <v>513</v>
      </c>
      <c r="D569" t="s">
        <v>2</v>
      </c>
      <c r="L569" s="5">
        <v>150.15</v>
      </c>
    </row>
    <row r="570" spans="1:12" x14ac:dyDescent="0.25">
      <c r="A570" s="92" t="s">
        <v>838</v>
      </c>
      <c r="B570" s="92" t="s">
        <v>500</v>
      </c>
      <c r="C570" t="s">
        <v>513</v>
      </c>
      <c r="D570" t="s">
        <v>2</v>
      </c>
      <c r="L570" s="5">
        <v>100.12</v>
      </c>
    </row>
    <row r="571" spans="1:12" x14ac:dyDescent="0.25">
      <c r="A571" s="92" t="s">
        <v>796</v>
      </c>
      <c r="B571" s="92" t="s">
        <v>445</v>
      </c>
      <c r="C571" t="s">
        <v>454</v>
      </c>
      <c r="D571" t="s">
        <v>18</v>
      </c>
      <c r="I571" s="5">
        <v>368.97</v>
      </c>
    </row>
    <row r="572" spans="1:12" x14ac:dyDescent="0.25">
      <c r="A572" s="92" t="s">
        <v>836</v>
      </c>
      <c r="B572" s="92" t="s">
        <v>500</v>
      </c>
      <c r="C572" t="s">
        <v>913</v>
      </c>
      <c r="J572" s="5">
        <v>500</v>
      </c>
    </row>
    <row r="573" spans="1:12" x14ac:dyDescent="0.25">
      <c r="A573" s="92" t="s">
        <v>836</v>
      </c>
      <c r="B573" s="92" t="s">
        <v>500</v>
      </c>
      <c r="C573" t="s">
        <v>913</v>
      </c>
      <c r="J573" s="5">
        <v>1896.25</v>
      </c>
    </row>
    <row r="574" spans="1:12" x14ac:dyDescent="0.25">
      <c r="A574" s="92" t="s">
        <v>836</v>
      </c>
      <c r="B574" s="92" t="s">
        <v>500</v>
      </c>
      <c r="C574" t="s">
        <v>913</v>
      </c>
      <c r="J574" s="5">
        <v>5000</v>
      </c>
    </row>
    <row r="575" spans="1:12" x14ac:dyDescent="0.25">
      <c r="A575" s="92" t="s">
        <v>836</v>
      </c>
      <c r="B575" s="92" t="s">
        <v>500</v>
      </c>
      <c r="C575" t="s">
        <v>913</v>
      </c>
      <c r="J575" s="5">
        <v>1000</v>
      </c>
    </row>
    <row r="576" spans="1:12" x14ac:dyDescent="0.25">
      <c r="A576" s="92" t="s">
        <v>805</v>
      </c>
      <c r="B576" s="92" t="s">
        <v>825</v>
      </c>
      <c r="C576" t="s">
        <v>617</v>
      </c>
      <c r="D576" t="s">
        <v>2</v>
      </c>
      <c r="J576" s="5">
        <v>4740.75</v>
      </c>
    </row>
    <row r="577" spans="1:15" x14ac:dyDescent="0.25">
      <c r="A577" s="92" t="s">
        <v>812</v>
      </c>
      <c r="B577" s="92" t="s">
        <v>826</v>
      </c>
      <c r="C577" t="s">
        <v>647</v>
      </c>
      <c r="D577" t="s">
        <v>2</v>
      </c>
      <c r="O577" s="5">
        <v>15.55</v>
      </c>
    </row>
    <row r="578" spans="1:15" x14ac:dyDescent="0.25">
      <c r="A578" s="92" t="s">
        <v>812</v>
      </c>
      <c r="B578" s="92" t="s">
        <v>826</v>
      </c>
      <c r="C578" t="s">
        <v>647</v>
      </c>
      <c r="D578" t="s">
        <v>2</v>
      </c>
      <c r="O578" s="5">
        <v>19.36</v>
      </c>
    </row>
    <row r="579" spans="1:15" x14ac:dyDescent="0.25">
      <c r="A579" s="92" t="s">
        <v>818</v>
      </c>
      <c r="B579" s="92" t="s">
        <v>481</v>
      </c>
      <c r="C579" t="s">
        <v>697</v>
      </c>
      <c r="D579" t="s">
        <v>2</v>
      </c>
      <c r="L579" s="5">
        <v>330.28</v>
      </c>
    </row>
    <row r="580" spans="1:15" x14ac:dyDescent="0.25">
      <c r="A580" s="92" t="s">
        <v>819</v>
      </c>
      <c r="B580" s="92" t="s">
        <v>481</v>
      </c>
      <c r="C580" t="s">
        <v>697</v>
      </c>
      <c r="D580" t="s">
        <v>2</v>
      </c>
      <c r="L580" s="5">
        <v>330.28</v>
      </c>
    </row>
    <row r="581" spans="1:15" x14ac:dyDescent="0.25">
      <c r="A581" s="92" t="s">
        <v>837</v>
      </c>
      <c r="B581" s="92" t="s">
        <v>500</v>
      </c>
      <c r="C581" t="s">
        <v>697</v>
      </c>
      <c r="D581" t="s">
        <v>2</v>
      </c>
      <c r="L581" s="5">
        <v>195.89</v>
      </c>
    </row>
    <row r="582" spans="1:15" x14ac:dyDescent="0.25">
      <c r="A582" s="92" t="s">
        <v>837</v>
      </c>
      <c r="B582" s="92" t="s">
        <v>500</v>
      </c>
      <c r="C582" t="s">
        <v>697</v>
      </c>
      <c r="D582" t="s">
        <v>2</v>
      </c>
      <c r="L582" s="5">
        <v>161.18</v>
      </c>
    </row>
    <row r="583" spans="1:15" x14ac:dyDescent="0.25">
      <c r="A583" s="92" t="s">
        <v>837</v>
      </c>
      <c r="B583" s="92" t="s">
        <v>500</v>
      </c>
      <c r="C583" t="s">
        <v>697</v>
      </c>
      <c r="D583" t="s">
        <v>2</v>
      </c>
      <c r="L583" s="5">
        <v>161.18</v>
      </c>
    </row>
    <row r="584" spans="1:15" x14ac:dyDescent="0.25">
      <c r="A584" s="92" t="s">
        <v>837</v>
      </c>
      <c r="B584" s="92" t="s">
        <v>500</v>
      </c>
      <c r="C584" t="s">
        <v>697</v>
      </c>
      <c r="D584" t="s">
        <v>2</v>
      </c>
      <c r="L584" s="5">
        <v>161.18</v>
      </c>
    </row>
    <row r="585" spans="1:15" x14ac:dyDescent="0.25">
      <c r="A585" s="92" t="s">
        <v>837</v>
      </c>
      <c r="B585" s="92" t="s">
        <v>500</v>
      </c>
      <c r="C585" t="s">
        <v>697</v>
      </c>
      <c r="D585" t="s">
        <v>2</v>
      </c>
      <c r="L585" s="5">
        <v>81.819999999999993</v>
      </c>
    </row>
    <row r="586" spans="1:15" x14ac:dyDescent="0.25">
      <c r="A586" s="92" t="s">
        <v>837</v>
      </c>
      <c r="B586" s="92" t="s">
        <v>500</v>
      </c>
      <c r="C586" t="s">
        <v>697</v>
      </c>
      <c r="D586" t="s">
        <v>2</v>
      </c>
      <c r="L586" s="5">
        <v>161.18</v>
      </c>
    </row>
    <row r="587" spans="1:15" x14ac:dyDescent="0.25">
      <c r="A587" s="92" t="s">
        <v>838</v>
      </c>
      <c r="B587" s="92" t="s">
        <v>500</v>
      </c>
      <c r="C587" t="s">
        <v>697</v>
      </c>
      <c r="D587" t="s">
        <v>18</v>
      </c>
      <c r="L587" s="5">
        <v>369.72</v>
      </c>
    </row>
    <row r="588" spans="1:15" x14ac:dyDescent="0.25">
      <c r="A588" s="92" t="s">
        <v>838</v>
      </c>
      <c r="B588" s="92" t="s">
        <v>500</v>
      </c>
      <c r="C588" t="s">
        <v>697</v>
      </c>
      <c r="D588" t="s">
        <v>18</v>
      </c>
      <c r="L588" s="5">
        <v>481.12</v>
      </c>
    </row>
    <row r="589" spans="1:15" x14ac:dyDescent="0.25">
      <c r="A589" s="92" t="s">
        <v>838</v>
      </c>
      <c r="B589" s="92" t="s">
        <v>500</v>
      </c>
      <c r="C589" t="s">
        <v>697</v>
      </c>
      <c r="D589" t="s">
        <v>18</v>
      </c>
      <c r="L589" s="5">
        <v>381.72</v>
      </c>
    </row>
    <row r="590" spans="1:15" x14ac:dyDescent="0.25">
      <c r="A590" s="92" t="s">
        <v>838</v>
      </c>
      <c r="B590" s="92" t="s">
        <v>500</v>
      </c>
      <c r="C590" t="s">
        <v>697</v>
      </c>
      <c r="D590" t="s">
        <v>2</v>
      </c>
      <c r="L590" s="5">
        <v>92.75</v>
      </c>
    </row>
    <row r="591" spans="1:15" x14ac:dyDescent="0.25">
      <c r="A591" s="92" t="s">
        <v>838</v>
      </c>
      <c r="B591" s="92" t="s">
        <v>500</v>
      </c>
      <c r="C591" t="s">
        <v>697</v>
      </c>
      <c r="D591" t="s">
        <v>2</v>
      </c>
      <c r="L591" s="5">
        <v>399.41</v>
      </c>
    </row>
    <row r="592" spans="1:15" x14ac:dyDescent="0.25">
      <c r="A592" s="92" t="s">
        <v>838</v>
      </c>
      <c r="B592" s="92" t="s">
        <v>500</v>
      </c>
      <c r="C592" t="s">
        <v>697</v>
      </c>
      <c r="D592" t="s">
        <v>2</v>
      </c>
      <c r="L592" s="5">
        <v>284.08</v>
      </c>
    </row>
    <row r="593" spans="1:15" x14ac:dyDescent="0.25">
      <c r="A593" s="92" t="s">
        <v>838</v>
      </c>
      <c r="B593" s="92" t="s">
        <v>500</v>
      </c>
      <c r="C593" t="s">
        <v>697</v>
      </c>
      <c r="D593" t="s">
        <v>2</v>
      </c>
      <c r="L593" s="5">
        <v>195.89</v>
      </c>
    </row>
    <row r="594" spans="1:15" x14ac:dyDescent="0.25">
      <c r="A594" s="92" t="s">
        <v>838</v>
      </c>
      <c r="B594" s="92" t="s">
        <v>500</v>
      </c>
      <c r="C594" t="s">
        <v>697</v>
      </c>
      <c r="D594" t="s">
        <v>2</v>
      </c>
      <c r="L594" s="5">
        <v>151.30000000000001</v>
      </c>
    </row>
    <row r="595" spans="1:15" x14ac:dyDescent="0.25">
      <c r="A595" s="92" t="s">
        <v>838</v>
      </c>
      <c r="B595" s="92" t="s">
        <v>500</v>
      </c>
      <c r="C595" t="s">
        <v>697</v>
      </c>
      <c r="D595" t="s">
        <v>2</v>
      </c>
      <c r="L595" s="5">
        <v>161.18</v>
      </c>
    </row>
    <row r="596" spans="1:15" x14ac:dyDescent="0.25">
      <c r="A596" s="92" t="s">
        <v>838</v>
      </c>
      <c r="B596" s="92" t="s">
        <v>500</v>
      </c>
      <c r="C596" t="s">
        <v>697</v>
      </c>
      <c r="D596" t="s">
        <v>2</v>
      </c>
      <c r="L596" s="5">
        <v>151.30000000000001</v>
      </c>
    </row>
    <row r="597" spans="1:15" x14ac:dyDescent="0.25">
      <c r="A597" s="92" t="s">
        <v>838</v>
      </c>
      <c r="B597" s="92" t="s">
        <v>500</v>
      </c>
      <c r="C597" t="s">
        <v>697</v>
      </c>
      <c r="D597" t="s">
        <v>2</v>
      </c>
      <c r="L597" s="5">
        <v>161.18</v>
      </c>
    </row>
    <row r="598" spans="1:15" x14ac:dyDescent="0.25">
      <c r="A598" s="92" t="s">
        <v>838</v>
      </c>
      <c r="B598" s="92" t="s">
        <v>500</v>
      </c>
      <c r="C598" t="s">
        <v>697</v>
      </c>
      <c r="D598" t="s">
        <v>2</v>
      </c>
      <c r="L598" s="5">
        <v>151.30000000000001</v>
      </c>
    </row>
    <row r="599" spans="1:15" x14ac:dyDescent="0.25">
      <c r="A599" s="92" t="s">
        <v>838</v>
      </c>
      <c r="B599" s="92" t="s">
        <v>500</v>
      </c>
      <c r="C599" t="s">
        <v>697</v>
      </c>
      <c r="D599" t="s">
        <v>2</v>
      </c>
      <c r="L599" s="5">
        <v>161.18</v>
      </c>
    </row>
    <row r="600" spans="1:15" x14ac:dyDescent="0.25">
      <c r="A600" s="92" t="s">
        <v>838</v>
      </c>
      <c r="B600" s="92" t="s">
        <v>500</v>
      </c>
      <c r="C600" t="s">
        <v>697</v>
      </c>
      <c r="D600" t="s">
        <v>2</v>
      </c>
      <c r="L600" s="5">
        <v>195.89</v>
      </c>
    </row>
    <row r="601" spans="1:15" x14ac:dyDescent="0.25">
      <c r="A601" s="92" t="s">
        <v>838</v>
      </c>
      <c r="B601" s="92" t="s">
        <v>500</v>
      </c>
      <c r="C601" t="s">
        <v>697</v>
      </c>
      <c r="D601" t="s">
        <v>2</v>
      </c>
      <c r="L601" s="5">
        <v>161.18</v>
      </c>
    </row>
    <row r="602" spans="1:15" x14ac:dyDescent="0.25">
      <c r="A602" s="92" t="s">
        <v>838</v>
      </c>
      <c r="B602" s="92" t="s">
        <v>500</v>
      </c>
      <c r="C602" t="s">
        <v>697</v>
      </c>
      <c r="D602" t="s">
        <v>2</v>
      </c>
      <c r="L602" s="5">
        <v>151.30000000000001</v>
      </c>
    </row>
    <row r="603" spans="1:15" x14ac:dyDescent="0.25">
      <c r="A603" s="92" t="s">
        <v>838</v>
      </c>
      <c r="B603" s="92" t="s">
        <v>500</v>
      </c>
      <c r="C603" t="s">
        <v>697</v>
      </c>
      <c r="D603" t="s">
        <v>2</v>
      </c>
      <c r="L603" s="5">
        <v>195.89</v>
      </c>
    </row>
    <row r="604" spans="1:15" x14ac:dyDescent="0.25">
      <c r="A604" s="92" t="s">
        <v>836</v>
      </c>
      <c r="B604" s="92" t="s">
        <v>500</v>
      </c>
      <c r="C604" t="s">
        <v>917</v>
      </c>
      <c r="O604" s="5">
        <v>13.3</v>
      </c>
    </row>
    <row r="605" spans="1:15" x14ac:dyDescent="0.25">
      <c r="A605" s="92" t="s">
        <v>848</v>
      </c>
      <c r="B605" s="92" t="s">
        <v>126</v>
      </c>
      <c r="C605" t="s">
        <v>362</v>
      </c>
      <c r="D605" t="s">
        <v>2</v>
      </c>
      <c r="O605" s="5">
        <v>100</v>
      </c>
    </row>
    <row r="606" spans="1:15" x14ac:dyDescent="0.25">
      <c r="A606" s="92" t="s">
        <v>794</v>
      </c>
      <c r="B606" s="92" t="s">
        <v>445</v>
      </c>
      <c r="C606" t="s">
        <v>253</v>
      </c>
      <c r="D606" t="s">
        <v>2</v>
      </c>
      <c r="L606" s="5">
        <v>68.73</v>
      </c>
    </row>
    <row r="607" spans="1:15" x14ac:dyDescent="0.25">
      <c r="A607" s="92" t="s">
        <v>794</v>
      </c>
      <c r="B607" s="92" t="s">
        <v>445</v>
      </c>
      <c r="C607" t="s">
        <v>253</v>
      </c>
      <c r="D607" t="s">
        <v>2</v>
      </c>
      <c r="L607" s="5">
        <v>98.75</v>
      </c>
    </row>
    <row r="608" spans="1:15" x14ac:dyDescent="0.25">
      <c r="A608" s="92" t="s">
        <v>794</v>
      </c>
      <c r="B608" s="92" t="s">
        <v>445</v>
      </c>
      <c r="C608" t="s">
        <v>253</v>
      </c>
      <c r="D608" t="s">
        <v>2</v>
      </c>
      <c r="L608" s="5">
        <v>59.86</v>
      </c>
    </row>
    <row r="609" spans="1:15" x14ac:dyDescent="0.25">
      <c r="A609" s="92" t="s">
        <v>795</v>
      </c>
      <c r="B609" s="92" t="s">
        <v>445</v>
      </c>
      <c r="C609" t="s">
        <v>253</v>
      </c>
      <c r="D609" t="s">
        <v>2</v>
      </c>
      <c r="L609" s="5">
        <v>132</v>
      </c>
    </row>
    <row r="610" spans="1:15" x14ac:dyDescent="0.25">
      <c r="A610" s="92" t="s">
        <v>795</v>
      </c>
      <c r="B610" s="92" t="s">
        <v>445</v>
      </c>
      <c r="C610" t="s">
        <v>253</v>
      </c>
      <c r="D610" t="s">
        <v>2</v>
      </c>
      <c r="L610" s="5">
        <v>240.57</v>
      </c>
    </row>
    <row r="611" spans="1:15" x14ac:dyDescent="0.25">
      <c r="A611" s="92" t="s">
        <v>795</v>
      </c>
      <c r="B611" s="92" t="s">
        <v>445</v>
      </c>
      <c r="C611" t="s">
        <v>253</v>
      </c>
      <c r="D611" t="s">
        <v>2</v>
      </c>
      <c r="L611" s="5">
        <v>144.22</v>
      </c>
    </row>
    <row r="612" spans="1:15" x14ac:dyDescent="0.25">
      <c r="A612" s="92" t="s">
        <v>796</v>
      </c>
      <c r="B612" s="92" t="s">
        <v>445</v>
      </c>
      <c r="C612" t="s">
        <v>253</v>
      </c>
      <c r="D612" t="s">
        <v>2</v>
      </c>
      <c r="L612" s="5">
        <v>99.99</v>
      </c>
    </row>
    <row r="613" spans="1:15" x14ac:dyDescent="0.25">
      <c r="A613" s="92" t="s">
        <v>796</v>
      </c>
      <c r="B613" s="92" t="s">
        <v>445</v>
      </c>
      <c r="C613" t="s">
        <v>253</v>
      </c>
      <c r="D613" t="s">
        <v>2</v>
      </c>
      <c r="L613" s="5">
        <v>159.6</v>
      </c>
    </row>
    <row r="614" spans="1:15" x14ac:dyDescent="0.25">
      <c r="A614" s="92" t="s">
        <v>796</v>
      </c>
      <c r="B614" s="92" t="s">
        <v>445</v>
      </c>
      <c r="C614" t="s">
        <v>253</v>
      </c>
      <c r="D614" t="s">
        <v>2</v>
      </c>
      <c r="L614" s="5">
        <v>180.37</v>
      </c>
    </row>
    <row r="615" spans="1:15" x14ac:dyDescent="0.25">
      <c r="A615" s="92" t="s">
        <v>796</v>
      </c>
      <c r="B615" s="92" t="s">
        <v>445</v>
      </c>
      <c r="C615" t="s">
        <v>253</v>
      </c>
      <c r="D615" t="s">
        <v>2</v>
      </c>
      <c r="L615" s="5">
        <v>49.85</v>
      </c>
    </row>
    <row r="616" spans="1:15" x14ac:dyDescent="0.25">
      <c r="A616" s="92" t="s">
        <v>796</v>
      </c>
      <c r="B616" s="92" t="s">
        <v>445</v>
      </c>
      <c r="C616" t="s">
        <v>253</v>
      </c>
      <c r="D616" t="s">
        <v>2</v>
      </c>
      <c r="O616" s="5">
        <v>39.92</v>
      </c>
    </row>
    <row r="617" spans="1:15" x14ac:dyDescent="0.25">
      <c r="A617" s="92" t="s">
        <v>813</v>
      </c>
      <c r="B617" s="92" t="s">
        <v>826</v>
      </c>
      <c r="C617" t="s">
        <v>253</v>
      </c>
      <c r="D617" t="s">
        <v>2</v>
      </c>
      <c r="M617" s="5">
        <v>57.74</v>
      </c>
    </row>
    <row r="618" spans="1:15" x14ac:dyDescent="0.25">
      <c r="A618" s="92" t="s">
        <v>813</v>
      </c>
      <c r="B618" s="92" t="s">
        <v>826</v>
      </c>
      <c r="C618" t="s">
        <v>253</v>
      </c>
      <c r="D618" t="s">
        <v>2</v>
      </c>
      <c r="O618" s="5">
        <v>20.96</v>
      </c>
    </row>
    <row r="619" spans="1:15" x14ac:dyDescent="0.25">
      <c r="A619" s="92" t="s">
        <v>813</v>
      </c>
      <c r="B619" s="92" t="s">
        <v>826</v>
      </c>
      <c r="C619" t="s">
        <v>253</v>
      </c>
      <c r="D619" t="s">
        <v>2</v>
      </c>
      <c r="O619" s="5">
        <v>8.39</v>
      </c>
    </row>
    <row r="620" spans="1:15" x14ac:dyDescent="0.25">
      <c r="A620" s="92" t="s">
        <v>818</v>
      </c>
      <c r="B620" s="92" t="s">
        <v>481</v>
      </c>
      <c r="C620" t="s">
        <v>253</v>
      </c>
      <c r="D620" t="s">
        <v>2</v>
      </c>
      <c r="O620" s="5">
        <v>37.549999999999997</v>
      </c>
    </row>
    <row r="621" spans="1:15" x14ac:dyDescent="0.25">
      <c r="A621" s="92" t="s">
        <v>819</v>
      </c>
      <c r="B621" s="92" t="s">
        <v>481</v>
      </c>
      <c r="C621" t="s">
        <v>253</v>
      </c>
      <c r="D621" t="s">
        <v>2</v>
      </c>
      <c r="L621" s="5">
        <v>213.07</v>
      </c>
    </row>
    <row r="622" spans="1:15" x14ac:dyDescent="0.25">
      <c r="A622" s="92" t="s">
        <v>819</v>
      </c>
      <c r="B622" s="92" t="s">
        <v>481</v>
      </c>
      <c r="C622" t="s">
        <v>253</v>
      </c>
      <c r="D622" t="s">
        <v>2</v>
      </c>
      <c r="L622" s="5">
        <v>104.79</v>
      </c>
    </row>
    <row r="623" spans="1:15" x14ac:dyDescent="0.25">
      <c r="A623" s="92" t="s">
        <v>819</v>
      </c>
      <c r="B623" s="92" t="s">
        <v>481</v>
      </c>
      <c r="C623" t="s">
        <v>253</v>
      </c>
      <c r="D623" t="s">
        <v>2</v>
      </c>
      <c r="L623" s="5">
        <v>119.79</v>
      </c>
    </row>
    <row r="624" spans="1:15" x14ac:dyDescent="0.25">
      <c r="A624" s="92" t="s">
        <v>819</v>
      </c>
      <c r="B624" s="92" t="s">
        <v>481</v>
      </c>
      <c r="C624" t="s">
        <v>253</v>
      </c>
      <c r="D624" t="s">
        <v>2</v>
      </c>
      <c r="L624" s="5">
        <v>94.15</v>
      </c>
    </row>
    <row r="625" spans="1:15" x14ac:dyDescent="0.25">
      <c r="A625" s="92" t="s">
        <v>820</v>
      </c>
      <c r="B625" s="92" t="s">
        <v>827</v>
      </c>
      <c r="C625" t="s">
        <v>253</v>
      </c>
      <c r="D625" t="s">
        <v>2</v>
      </c>
      <c r="L625" s="5">
        <v>43.69</v>
      </c>
    </row>
    <row r="626" spans="1:15" x14ac:dyDescent="0.25">
      <c r="A626" s="92" t="s">
        <v>820</v>
      </c>
      <c r="B626" s="92" t="s">
        <v>827</v>
      </c>
      <c r="C626" t="s">
        <v>253</v>
      </c>
      <c r="D626" t="s">
        <v>2</v>
      </c>
      <c r="O626" s="5">
        <v>373.19</v>
      </c>
    </row>
    <row r="627" spans="1:15" x14ac:dyDescent="0.25">
      <c r="A627" s="92" t="s">
        <v>820</v>
      </c>
      <c r="B627" s="92" t="s">
        <v>827</v>
      </c>
      <c r="C627" t="s">
        <v>253</v>
      </c>
      <c r="D627" t="s">
        <v>2</v>
      </c>
      <c r="L627" s="5">
        <v>24.5</v>
      </c>
    </row>
    <row r="628" spans="1:15" x14ac:dyDescent="0.25">
      <c r="A628" s="92" t="s">
        <v>820</v>
      </c>
      <c r="B628" s="92" t="s">
        <v>827</v>
      </c>
      <c r="C628" t="s">
        <v>253</v>
      </c>
      <c r="D628" t="s">
        <v>2</v>
      </c>
      <c r="O628" s="5">
        <v>20.170000000000002</v>
      </c>
    </row>
    <row r="629" spans="1:15" x14ac:dyDescent="0.25">
      <c r="A629" s="92" t="s">
        <v>820</v>
      </c>
      <c r="B629" s="92" t="s">
        <v>827</v>
      </c>
      <c r="C629" t="s">
        <v>253</v>
      </c>
      <c r="D629" t="s">
        <v>2</v>
      </c>
      <c r="O629" s="5">
        <v>12.01</v>
      </c>
    </row>
    <row r="630" spans="1:15" x14ac:dyDescent="0.25">
      <c r="A630" s="92" t="s">
        <v>820</v>
      </c>
      <c r="B630" s="92" t="s">
        <v>827</v>
      </c>
      <c r="C630" t="s">
        <v>253</v>
      </c>
      <c r="D630" t="s">
        <v>2</v>
      </c>
      <c r="O630" s="5">
        <v>12.66</v>
      </c>
    </row>
    <row r="631" spans="1:15" x14ac:dyDescent="0.25">
      <c r="A631" s="92" t="s">
        <v>820</v>
      </c>
      <c r="B631" s="92" t="s">
        <v>827</v>
      </c>
      <c r="C631" t="s">
        <v>253</v>
      </c>
      <c r="D631" t="s">
        <v>2</v>
      </c>
      <c r="O631" s="5">
        <v>12.98</v>
      </c>
    </row>
    <row r="632" spans="1:15" x14ac:dyDescent="0.25">
      <c r="A632" s="92" t="s">
        <v>820</v>
      </c>
      <c r="B632" s="92" t="s">
        <v>827</v>
      </c>
      <c r="C632" t="s">
        <v>253</v>
      </c>
      <c r="D632" t="s">
        <v>2</v>
      </c>
      <c r="L632" s="5">
        <v>201.74</v>
      </c>
    </row>
    <row r="633" spans="1:15" x14ac:dyDescent="0.25">
      <c r="A633" s="92" t="s">
        <v>822</v>
      </c>
      <c r="B633" s="92" t="s">
        <v>827</v>
      </c>
      <c r="C633" t="s">
        <v>253</v>
      </c>
      <c r="D633" t="s">
        <v>2</v>
      </c>
      <c r="L633" s="5">
        <v>75</v>
      </c>
    </row>
    <row r="634" spans="1:15" x14ac:dyDescent="0.25">
      <c r="A634" s="92" t="s">
        <v>822</v>
      </c>
      <c r="B634" s="92" t="s">
        <v>827</v>
      </c>
      <c r="C634" t="s">
        <v>253</v>
      </c>
      <c r="D634" t="s">
        <v>2</v>
      </c>
      <c r="L634" s="5">
        <v>122.05</v>
      </c>
    </row>
    <row r="635" spans="1:15" x14ac:dyDescent="0.25">
      <c r="A635" s="92" t="s">
        <v>822</v>
      </c>
      <c r="B635" s="92" t="s">
        <v>827</v>
      </c>
      <c r="C635" t="s">
        <v>253</v>
      </c>
      <c r="D635" t="s">
        <v>2</v>
      </c>
      <c r="L635" s="5">
        <v>55.04</v>
      </c>
    </row>
    <row r="636" spans="1:15" x14ac:dyDescent="0.25">
      <c r="A636" s="92" t="s">
        <v>822</v>
      </c>
      <c r="B636" s="92" t="s">
        <v>827</v>
      </c>
      <c r="C636" t="s">
        <v>253</v>
      </c>
      <c r="D636" t="s">
        <v>2</v>
      </c>
      <c r="L636" s="5">
        <v>95.03</v>
      </c>
    </row>
    <row r="637" spans="1:15" x14ac:dyDescent="0.25">
      <c r="A637" s="92" t="s">
        <v>822</v>
      </c>
      <c r="B637" s="92" t="s">
        <v>827</v>
      </c>
      <c r="C637" t="s">
        <v>253</v>
      </c>
      <c r="D637" t="s">
        <v>2</v>
      </c>
      <c r="L637" s="5">
        <v>140</v>
      </c>
    </row>
    <row r="638" spans="1:15" x14ac:dyDescent="0.25">
      <c r="A638" s="92" t="s">
        <v>822</v>
      </c>
      <c r="B638" s="92" t="s">
        <v>827</v>
      </c>
      <c r="C638" t="s">
        <v>253</v>
      </c>
      <c r="D638" t="s">
        <v>2</v>
      </c>
      <c r="L638" s="5">
        <v>70.02</v>
      </c>
    </row>
    <row r="639" spans="1:15" x14ac:dyDescent="0.25">
      <c r="A639" s="92" t="s">
        <v>828</v>
      </c>
      <c r="B639" s="92" t="s">
        <v>827</v>
      </c>
      <c r="C639" t="s">
        <v>253</v>
      </c>
      <c r="D639" t="s">
        <v>2</v>
      </c>
      <c r="O639" s="5">
        <v>46.47</v>
      </c>
    </row>
    <row r="640" spans="1:15" x14ac:dyDescent="0.25">
      <c r="A640" s="92" t="s">
        <v>828</v>
      </c>
      <c r="B640" s="92" t="s">
        <v>827</v>
      </c>
      <c r="C640" t="s">
        <v>253</v>
      </c>
      <c r="D640" t="s">
        <v>2</v>
      </c>
      <c r="O640" s="5">
        <v>44.75</v>
      </c>
    </row>
    <row r="641" spans="1:15" x14ac:dyDescent="0.25">
      <c r="A641" s="92" t="s">
        <v>828</v>
      </c>
      <c r="B641" s="92" t="s">
        <v>827</v>
      </c>
      <c r="C641" t="s">
        <v>253</v>
      </c>
      <c r="D641" t="s">
        <v>2</v>
      </c>
      <c r="O641" s="5">
        <v>31.1</v>
      </c>
    </row>
    <row r="642" spans="1:15" x14ac:dyDescent="0.25">
      <c r="A642" s="92" t="s">
        <v>828</v>
      </c>
      <c r="B642" s="92" t="s">
        <v>827</v>
      </c>
      <c r="C642" t="s">
        <v>253</v>
      </c>
      <c r="D642" t="s">
        <v>2</v>
      </c>
      <c r="O642" s="5">
        <v>50.9</v>
      </c>
    </row>
    <row r="643" spans="1:15" x14ac:dyDescent="0.25">
      <c r="A643" s="92" t="s">
        <v>829</v>
      </c>
      <c r="B643" s="92" t="s">
        <v>827</v>
      </c>
      <c r="C643" t="s">
        <v>253</v>
      </c>
      <c r="D643" t="s">
        <v>2</v>
      </c>
      <c r="L643" s="5">
        <v>25.18</v>
      </c>
    </row>
    <row r="644" spans="1:15" x14ac:dyDescent="0.25">
      <c r="A644" s="92" t="s">
        <v>829</v>
      </c>
      <c r="B644" s="92" t="s">
        <v>827</v>
      </c>
      <c r="C644" t="s">
        <v>253</v>
      </c>
      <c r="D644" t="s">
        <v>2</v>
      </c>
      <c r="L644" s="5">
        <v>89.73</v>
      </c>
    </row>
    <row r="645" spans="1:15" x14ac:dyDescent="0.25">
      <c r="A645" s="92" t="s">
        <v>829</v>
      </c>
      <c r="B645" s="92" t="s">
        <v>827</v>
      </c>
      <c r="C645" t="s">
        <v>253</v>
      </c>
      <c r="D645" t="s">
        <v>2</v>
      </c>
      <c r="M645" s="5">
        <v>20.75</v>
      </c>
    </row>
    <row r="646" spans="1:15" x14ac:dyDescent="0.25">
      <c r="A646" s="92" t="s">
        <v>830</v>
      </c>
      <c r="B646" s="92" t="s">
        <v>831</v>
      </c>
      <c r="C646" t="s">
        <v>253</v>
      </c>
      <c r="D646" t="s">
        <v>2</v>
      </c>
      <c r="O646" s="5">
        <v>268.7</v>
      </c>
    </row>
    <row r="647" spans="1:15" x14ac:dyDescent="0.25">
      <c r="A647" s="92" t="s">
        <v>836</v>
      </c>
      <c r="B647" s="92" t="s">
        <v>500</v>
      </c>
      <c r="C647" t="s">
        <v>253</v>
      </c>
      <c r="O647" s="5">
        <v>154.77000000000001</v>
      </c>
    </row>
    <row r="648" spans="1:15" x14ac:dyDescent="0.25">
      <c r="A648" s="92" t="s">
        <v>836</v>
      </c>
      <c r="B648" s="92" t="s">
        <v>500</v>
      </c>
      <c r="C648" t="s">
        <v>253</v>
      </c>
      <c r="O648" s="5">
        <v>54.42</v>
      </c>
    </row>
    <row r="649" spans="1:15" x14ac:dyDescent="0.25">
      <c r="A649" s="92" t="s">
        <v>836</v>
      </c>
      <c r="B649" s="92" t="s">
        <v>500</v>
      </c>
      <c r="C649" t="s">
        <v>253</v>
      </c>
      <c r="O649" s="5">
        <v>87.1</v>
      </c>
    </row>
    <row r="650" spans="1:15" x14ac:dyDescent="0.25">
      <c r="A650" s="92" t="s">
        <v>836</v>
      </c>
      <c r="B650" s="92" t="s">
        <v>500</v>
      </c>
      <c r="C650" t="s">
        <v>253</v>
      </c>
      <c r="O650" s="5">
        <v>63.94</v>
      </c>
    </row>
    <row r="651" spans="1:15" x14ac:dyDescent="0.25">
      <c r="A651" s="92" t="s">
        <v>836</v>
      </c>
      <c r="B651" s="92" t="s">
        <v>500</v>
      </c>
      <c r="C651" t="s">
        <v>253</v>
      </c>
      <c r="O651" s="5">
        <v>43.12</v>
      </c>
    </row>
    <row r="652" spans="1:15" x14ac:dyDescent="0.25">
      <c r="A652" s="92" t="s">
        <v>836</v>
      </c>
      <c r="B652" s="92" t="s">
        <v>500</v>
      </c>
      <c r="C652" t="s">
        <v>253</v>
      </c>
      <c r="O652" s="5">
        <v>34.54</v>
      </c>
    </row>
    <row r="653" spans="1:15" x14ac:dyDescent="0.25">
      <c r="A653" s="92" t="s">
        <v>836</v>
      </c>
      <c r="B653" s="92" t="s">
        <v>500</v>
      </c>
      <c r="C653" t="s">
        <v>253</v>
      </c>
      <c r="O653" s="5">
        <v>158.93</v>
      </c>
    </row>
    <row r="654" spans="1:15" x14ac:dyDescent="0.25">
      <c r="A654" s="92" t="s">
        <v>836</v>
      </c>
      <c r="B654" s="92" t="s">
        <v>500</v>
      </c>
      <c r="C654" t="s">
        <v>253</v>
      </c>
      <c r="O654" s="5">
        <v>109.51</v>
      </c>
    </row>
    <row r="655" spans="1:15" x14ac:dyDescent="0.25">
      <c r="A655" s="92" t="s">
        <v>836</v>
      </c>
      <c r="B655" s="92" t="s">
        <v>500</v>
      </c>
      <c r="C655" t="s">
        <v>253</v>
      </c>
      <c r="O655" s="5">
        <v>15.2</v>
      </c>
    </row>
    <row r="656" spans="1:15" x14ac:dyDescent="0.25">
      <c r="A656" s="92" t="s">
        <v>836</v>
      </c>
      <c r="B656" s="92" t="s">
        <v>500</v>
      </c>
      <c r="C656" t="s">
        <v>253</v>
      </c>
      <c r="O656" s="5">
        <v>83.18</v>
      </c>
    </row>
    <row r="657" spans="1:15" x14ac:dyDescent="0.25">
      <c r="A657" s="92" t="s">
        <v>836</v>
      </c>
      <c r="B657" s="92" t="s">
        <v>500</v>
      </c>
      <c r="C657" t="s">
        <v>253</v>
      </c>
      <c r="O657" s="5">
        <v>37.61</v>
      </c>
    </row>
    <row r="658" spans="1:15" x14ac:dyDescent="0.25">
      <c r="A658" s="92" t="s">
        <v>836</v>
      </c>
      <c r="B658" s="92" t="s">
        <v>500</v>
      </c>
      <c r="C658" t="s">
        <v>253</v>
      </c>
      <c r="O658" s="5">
        <v>79.72</v>
      </c>
    </row>
    <row r="659" spans="1:15" x14ac:dyDescent="0.25">
      <c r="A659" s="92" t="s">
        <v>837</v>
      </c>
      <c r="B659" s="92" t="s">
        <v>500</v>
      </c>
      <c r="C659" t="s">
        <v>253</v>
      </c>
      <c r="D659" t="s">
        <v>2</v>
      </c>
      <c r="O659" s="5">
        <v>46.35</v>
      </c>
    </row>
    <row r="660" spans="1:15" x14ac:dyDescent="0.25">
      <c r="A660" s="92" t="s">
        <v>837</v>
      </c>
      <c r="B660" s="92" t="s">
        <v>500</v>
      </c>
      <c r="C660" t="s">
        <v>253</v>
      </c>
      <c r="D660" t="s">
        <v>2</v>
      </c>
      <c r="O660" s="5">
        <v>39.369999999999997</v>
      </c>
    </row>
    <row r="661" spans="1:15" x14ac:dyDescent="0.25">
      <c r="A661" s="92" t="s">
        <v>837</v>
      </c>
      <c r="B661" s="92" t="s">
        <v>500</v>
      </c>
      <c r="C661" t="s">
        <v>253</v>
      </c>
      <c r="D661" t="s">
        <v>2</v>
      </c>
      <c r="O661" s="5">
        <v>53.41</v>
      </c>
    </row>
    <row r="662" spans="1:15" x14ac:dyDescent="0.25">
      <c r="A662" s="92" t="s">
        <v>837</v>
      </c>
      <c r="B662" s="92" t="s">
        <v>500</v>
      </c>
      <c r="C662" t="s">
        <v>253</v>
      </c>
      <c r="D662" t="s">
        <v>2</v>
      </c>
      <c r="O662" s="5">
        <v>75.67</v>
      </c>
    </row>
    <row r="663" spans="1:15" x14ac:dyDescent="0.25">
      <c r="A663" s="92" t="s">
        <v>837</v>
      </c>
      <c r="B663" s="92" t="s">
        <v>500</v>
      </c>
      <c r="C663" t="s">
        <v>253</v>
      </c>
      <c r="D663" t="s">
        <v>2</v>
      </c>
      <c r="O663" s="5">
        <v>95.23</v>
      </c>
    </row>
    <row r="664" spans="1:15" x14ac:dyDescent="0.25">
      <c r="A664" s="92" t="s">
        <v>837</v>
      </c>
      <c r="B664" s="92" t="s">
        <v>500</v>
      </c>
      <c r="C664" t="s">
        <v>253</v>
      </c>
      <c r="D664" t="s">
        <v>2</v>
      </c>
      <c r="M664" s="5">
        <v>14.68</v>
      </c>
    </row>
    <row r="665" spans="1:15" x14ac:dyDescent="0.25">
      <c r="A665" s="92" t="s">
        <v>837</v>
      </c>
      <c r="B665" s="92" t="s">
        <v>500</v>
      </c>
      <c r="C665" t="s">
        <v>253</v>
      </c>
      <c r="D665" t="s">
        <v>2</v>
      </c>
      <c r="O665" s="5">
        <v>103</v>
      </c>
    </row>
    <row r="666" spans="1:15" x14ac:dyDescent="0.25">
      <c r="A666" s="92" t="s">
        <v>838</v>
      </c>
      <c r="B666" s="92" t="s">
        <v>500</v>
      </c>
      <c r="C666" t="s">
        <v>253</v>
      </c>
      <c r="D666" t="s">
        <v>2</v>
      </c>
      <c r="O666" s="5">
        <v>184.97</v>
      </c>
    </row>
    <row r="667" spans="1:15" x14ac:dyDescent="0.25">
      <c r="A667" s="92" t="s">
        <v>838</v>
      </c>
      <c r="B667" s="92" t="s">
        <v>500</v>
      </c>
      <c r="C667" t="s">
        <v>253</v>
      </c>
      <c r="D667" t="s">
        <v>2</v>
      </c>
      <c r="O667" s="5">
        <v>128.4</v>
      </c>
    </row>
    <row r="668" spans="1:15" x14ac:dyDescent="0.25">
      <c r="A668" s="92" t="s">
        <v>840</v>
      </c>
      <c r="B668" s="92" t="s">
        <v>115</v>
      </c>
      <c r="C668" t="s">
        <v>253</v>
      </c>
      <c r="D668" t="s">
        <v>2</v>
      </c>
      <c r="M668" s="5">
        <v>108.65</v>
      </c>
    </row>
    <row r="669" spans="1:15" x14ac:dyDescent="0.25">
      <c r="A669" s="92" t="s">
        <v>841</v>
      </c>
      <c r="B669" s="92" t="s">
        <v>842</v>
      </c>
      <c r="C669" t="s">
        <v>253</v>
      </c>
      <c r="D669" t="s">
        <v>2</v>
      </c>
      <c r="O669" s="5">
        <v>68.25</v>
      </c>
    </row>
    <row r="670" spans="1:15" x14ac:dyDescent="0.25">
      <c r="A670" s="92" t="s">
        <v>841</v>
      </c>
      <c r="B670" s="92" t="s">
        <v>842</v>
      </c>
      <c r="C670" t="s">
        <v>253</v>
      </c>
      <c r="D670" t="s">
        <v>2</v>
      </c>
      <c r="O670" s="5">
        <v>15</v>
      </c>
    </row>
    <row r="671" spans="1:15" x14ac:dyDescent="0.25">
      <c r="A671" s="92" t="s">
        <v>796</v>
      </c>
      <c r="B671" s="92" t="s">
        <v>445</v>
      </c>
      <c r="C671" t="s">
        <v>331</v>
      </c>
      <c r="D671" t="s">
        <v>2</v>
      </c>
      <c r="O671" s="5">
        <v>22.2</v>
      </c>
    </row>
    <row r="672" spans="1:15" x14ac:dyDescent="0.25">
      <c r="A672" s="92" t="s">
        <v>810</v>
      </c>
      <c r="B672" s="92" t="s">
        <v>96</v>
      </c>
      <c r="C672" t="s">
        <v>331</v>
      </c>
      <c r="D672" t="s">
        <v>2</v>
      </c>
      <c r="O672" s="5">
        <v>49.76</v>
      </c>
    </row>
    <row r="673" spans="1:15" x14ac:dyDescent="0.25">
      <c r="A673" s="92" t="s">
        <v>814</v>
      </c>
      <c r="B673" s="92" t="s">
        <v>826</v>
      </c>
      <c r="C673" t="s">
        <v>331</v>
      </c>
      <c r="D673" t="s">
        <v>2</v>
      </c>
      <c r="O673" s="5">
        <v>77.010000000000005</v>
      </c>
    </row>
    <row r="674" spans="1:15" x14ac:dyDescent="0.25">
      <c r="A674" s="92" t="s">
        <v>814</v>
      </c>
      <c r="B674" s="92" t="s">
        <v>826</v>
      </c>
      <c r="C674" t="s">
        <v>331</v>
      </c>
      <c r="D674" t="s">
        <v>2</v>
      </c>
      <c r="O674" s="5">
        <v>30.67</v>
      </c>
    </row>
    <row r="675" spans="1:15" x14ac:dyDescent="0.25">
      <c r="A675" s="92" t="s">
        <v>816</v>
      </c>
      <c r="B675" s="92" t="s">
        <v>311</v>
      </c>
      <c r="C675" t="s">
        <v>331</v>
      </c>
      <c r="D675" t="s">
        <v>2</v>
      </c>
      <c r="O675" s="5">
        <v>231.41</v>
      </c>
    </row>
    <row r="676" spans="1:15" x14ac:dyDescent="0.25">
      <c r="A676" s="92" t="s">
        <v>793</v>
      </c>
      <c r="B676" s="92" t="s">
        <v>445</v>
      </c>
      <c r="C676" t="s">
        <v>459</v>
      </c>
      <c r="D676" t="s">
        <v>2</v>
      </c>
      <c r="O676" s="5">
        <v>3</v>
      </c>
    </row>
    <row r="677" spans="1:15" x14ac:dyDescent="0.25">
      <c r="A677" s="92" t="s">
        <v>840</v>
      </c>
      <c r="B677" s="92" t="s">
        <v>115</v>
      </c>
      <c r="C677" t="s">
        <v>237</v>
      </c>
      <c r="D677" t="s">
        <v>2</v>
      </c>
      <c r="L677" s="5">
        <v>53.42</v>
      </c>
    </row>
    <row r="678" spans="1:15" x14ac:dyDescent="0.25">
      <c r="A678" s="92" t="s">
        <v>840</v>
      </c>
      <c r="B678" s="92" t="s">
        <v>115</v>
      </c>
      <c r="C678" t="s">
        <v>237</v>
      </c>
      <c r="D678" t="s">
        <v>2</v>
      </c>
      <c r="L678" s="5">
        <v>53.42</v>
      </c>
    </row>
    <row r="679" spans="1:15" x14ac:dyDescent="0.25">
      <c r="A679" s="92" t="s">
        <v>840</v>
      </c>
      <c r="B679" s="92" t="s">
        <v>115</v>
      </c>
      <c r="C679" t="s">
        <v>237</v>
      </c>
      <c r="D679" t="s">
        <v>2</v>
      </c>
      <c r="L679" s="5">
        <v>90.17</v>
      </c>
    </row>
    <row r="680" spans="1:15" x14ac:dyDescent="0.25">
      <c r="A680" s="92" t="s">
        <v>814</v>
      </c>
      <c r="B680" s="92" t="s">
        <v>826</v>
      </c>
      <c r="C680" t="s">
        <v>335</v>
      </c>
      <c r="D680" t="s">
        <v>2</v>
      </c>
      <c r="L680" s="5">
        <v>181.61</v>
      </c>
    </row>
    <row r="681" spans="1:15" x14ac:dyDescent="0.25">
      <c r="A681" s="92" t="s">
        <v>814</v>
      </c>
      <c r="B681" s="92" t="s">
        <v>826</v>
      </c>
      <c r="C681" t="s">
        <v>335</v>
      </c>
      <c r="D681" t="s">
        <v>2</v>
      </c>
      <c r="L681" s="5">
        <v>141.02000000000001</v>
      </c>
    </row>
    <row r="682" spans="1:15" x14ac:dyDescent="0.25">
      <c r="A682" s="92" t="s">
        <v>814</v>
      </c>
      <c r="B682" s="92" t="s">
        <v>826</v>
      </c>
      <c r="C682" t="s">
        <v>335</v>
      </c>
      <c r="D682" t="s">
        <v>2</v>
      </c>
      <c r="L682" s="5">
        <v>185.01</v>
      </c>
    </row>
    <row r="683" spans="1:15" x14ac:dyDescent="0.25">
      <c r="A683" s="92" t="s">
        <v>814</v>
      </c>
      <c r="B683" s="92" t="s">
        <v>826</v>
      </c>
      <c r="C683" t="s">
        <v>335</v>
      </c>
      <c r="D683" t="s">
        <v>2</v>
      </c>
      <c r="L683" s="5">
        <v>181.55</v>
      </c>
    </row>
    <row r="684" spans="1:15" x14ac:dyDescent="0.25">
      <c r="A684" s="92" t="s">
        <v>816</v>
      </c>
      <c r="B684" s="92" t="s">
        <v>311</v>
      </c>
      <c r="C684" t="s">
        <v>335</v>
      </c>
      <c r="D684" t="s">
        <v>2</v>
      </c>
      <c r="L684" s="5">
        <v>195.08</v>
      </c>
    </row>
    <row r="685" spans="1:15" x14ac:dyDescent="0.25">
      <c r="A685" s="92" t="s">
        <v>816</v>
      </c>
      <c r="B685" s="92" t="s">
        <v>311</v>
      </c>
      <c r="C685" t="s">
        <v>335</v>
      </c>
      <c r="D685" t="s">
        <v>2</v>
      </c>
      <c r="L685" s="5">
        <v>218.99</v>
      </c>
    </row>
    <row r="686" spans="1:15" x14ac:dyDescent="0.25">
      <c r="A686" s="92" t="s">
        <v>816</v>
      </c>
      <c r="B686" s="92" t="s">
        <v>311</v>
      </c>
      <c r="C686" t="s">
        <v>335</v>
      </c>
      <c r="D686" t="s">
        <v>2</v>
      </c>
      <c r="L686" s="5">
        <v>253</v>
      </c>
    </row>
    <row r="687" spans="1:15" x14ac:dyDescent="0.25">
      <c r="A687" s="92" t="s">
        <v>816</v>
      </c>
      <c r="B687" s="92" t="s">
        <v>311</v>
      </c>
      <c r="C687" t="s">
        <v>335</v>
      </c>
      <c r="D687" t="s">
        <v>2</v>
      </c>
      <c r="L687" s="5">
        <v>246.02</v>
      </c>
    </row>
    <row r="688" spans="1:15" x14ac:dyDescent="0.25">
      <c r="A688" s="92" t="s">
        <v>830</v>
      </c>
      <c r="B688" s="92" t="s">
        <v>831</v>
      </c>
      <c r="C688" t="s">
        <v>335</v>
      </c>
      <c r="D688" t="s">
        <v>2</v>
      </c>
      <c r="L688" s="5">
        <v>197.89</v>
      </c>
    </row>
    <row r="689" spans="1:15" x14ac:dyDescent="0.25">
      <c r="A689" s="92" t="s">
        <v>796</v>
      </c>
      <c r="B689" s="92" t="s">
        <v>445</v>
      </c>
      <c r="C689" t="s">
        <v>453</v>
      </c>
      <c r="D689" t="s">
        <v>18</v>
      </c>
      <c r="I689" s="5">
        <v>1500</v>
      </c>
    </row>
    <row r="690" spans="1:15" x14ac:dyDescent="0.25">
      <c r="A690" s="92" t="s">
        <v>849</v>
      </c>
      <c r="B690" s="92" t="s">
        <v>126</v>
      </c>
      <c r="C690" t="s">
        <v>366</v>
      </c>
      <c r="D690" t="s">
        <v>2</v>
      </c>
      <c r="J690" s="5">
        <v>2625</v>
      </c>
    </row>
    <row r="691" spans="1:15" x14ac:dyDescent="0.25">
      <c r="A691" s="92" t="s">
        <v>849</v>
      </c>
      <c r="B691" s="92" t="s">
        <v>126</v>
      </c>
      <c r="C691" t="s">
        <v>366</v>
      </c>
      <c r="D691" t="s">
        <v>2</v>
      </c>
      <c r="J691" s="5">
        <v>2625</v>
      </c>
    </row>
    <row r="692" spans="1:15" x14ac:dyDescent="0.25">
      <c r="A692" s="92" t="s">
        <v>823</v>
      </c>
      <c r="B692" s="92" t="s">
        <v>827</v>
      </c>
      <c r="C692" t="s">
        <v>894</v>
      </c>
      <c r="D692" t="s">
        <v>2</v>
      </c>
      <c r="O692" s="5">
        <v>62.98</v>
      </c>
    </row>
    <row r="693" spans="1:15" x14ac:dyDescent="0.25">
      <c r="A693" s="92" t="s">
        <v>828</v>
      </c>
      <c r="B693" s="92" t="s">
        <v>827</v>
      </c>
      <c r="C693" t="s">
        <v>682</v>
      </c>
      <c r="D693" t="s">
        <v>18</v>
      </c>
      <c r="L693" s="5">
        <v>1500</v>
      </c>
    </row>
    <row r="694" spans="1:15" x14ac:dyDescent="0.25">
      <c r="A694" s="92" t="s">
        <v>830</v>
      </c>
      <c r="B694" s="92" t="s">
        <v>831</v>
      </c>
      <c r="C694" t="s">
        <v>545</v>
      </c>
      <c r="D694" t="s">
        <v>2</v>
      </c>
      <c r="L694" s="5">
        <v>525</v>
      </c>
    </row>
    <row r="695" spans="1:15" x14ac:dyDescent="0.25">
      <c r="A695" s="92" t="s">
        <v>835</v>
      </c>
      <c r="B695" s="92" t="s">
        <v>36</v>
      </c>
      <c r="C695" t="s">
        <v>214</v>
      </c>
      <c r="D695" t="s">
        <v>2</v>
      </c>
      <c r="O695" s="5">
        <v>3.2</v>
      </c>
    </row>
    <row r="696" spans="1:15" x14ac:dyDescent="0.25">
      <c r="A696" s="92" t="s">
        <v>835</v>
      </c>
      <c r="B696" s="92" t="s">
        <v>36</v>
      </c>
      <c r="C696" t="s">
        <v>214</v>
      </c>
      <c r="D696" t="s">
        <v>2</v>
      </c>
      <c r="O696" s="5">
        <v>14.8</v>
      </c>
    </row>
    <row r="697" spans="1:15" x14ac:dyDescent="0.25">
      <c r="A697" s="92" t="s">
        <v>835</v>
      </c>
      <c r="B697" s="92" t="s">
        <v>36</v>
      </c>
      <c r="C697" t="s">
        <v>214</v>
      </c>
      <c r="D697" t="s">
        <v>2</v>
      </c>
      <c r="O697" s="5">
        <v>3.2</v>
      </c>
    </row>
    <row r="698" spans="1:15" x14ac:dyDescent="0.25">
      <c r="A698" s="92" t="s">
        <v>813</v>
      </c>
      <c r="B698" s="92" t="s">
        <v>826</v>
      </c>
      <c r="C698" t="s">
        <v>108</v>
      </c>
      <c r="D698" t="s">
        <v>2</v>
      </c>
      <c r="M698" s="5">
        <v>216</v>
      </c>
    </row>
    <row r="699" spans="1:15" x14ac:dyDescent="0.25">
      <c r="A699" s="92" t="s">
        <v>840</v>
      </c>
      <c r="B699" s="92" t="s">
        <v>115</v>
      </c>
      <c r="C699" t="s">
        <v>243</v>
      </c>
      <c r="D699" t="s">
        <v>2</v>
      </c>
      <c r="L699" s="5">
        <v>171.44</v>
      </c>
    </row>
    <row r="700" spans="1:15" x14ac:dyDescent="0.25">
      <c r="A700" s="92" t="s">
        <v>793</v>
      </c>
      <c r="B700" s="92" t="s">
        <v>445</v>
      </c>
      <c r="C700" t="s">
        <v>456</v>
      </c>
      <c r="D700" t="s">
        <v>2</v>
      </c>
      <c r="L700" s="5">
        <v>40</v>
      </c>
    </row>
    <row r="701" spans="1:15" x14ac:dyDescent="0.25">
      <c r="A701" s="92" t="s">
        <v>794</v>
      </c>
      <c r="B701" s="92" t="s">
        <v>445</v>
      </c>
      <c r="C701" t="s">
        <v>456</v>
      </c>
      <c r="D701" t="s">
        <v>2</v>
      </c>
      <c r="L701" s="5">
        <v>50</v>
      </c>
    </row>
    <row r="702" spans="1:15" x14ac:dyDescent="0.25">
      <c r="A702" s="92" t="s">
        <v>794</v>
      </c>
      <c r="B702" s="92" t="s">
        <v>445</v>
      </c>
      <c r="C702" t="s">
        <v>456</v>
      </c>
      <c r="D702" t="s">
        <v>2</v>
      </c>
      <c r="L702" s="5">
        <v>20</v>
      </c>
    </row>
    <row r="703" spans="1:15" x14ac:dyDescent="0.25">
      <c r="A703" s="92" t="s">
        <v>794</v>
      </c>
      <c r="B703" s="92" t="s">
        <v>445</v>
      </c>
      <c r="C703" t="s">
        <v>456</v>
      </c>
      <c r="D703" t="s">
        <v>2</v>
      </c>
      <c r="L703" s="5">
        <v>55.09</v>
      </c>
    </row>
    <row r="704" spans="1:15" x14ac:dyDescent="0.25">
      <c r="A704" s="92" t="s">
        <v>794</v>
      </c>
      <c r="B704" s="92" t="s">
        <v>445</v>
      </c>
      <c r="C704" t="s">
        <v>456</v>
      </c>
      <c r="D704" t="s">
        <v>2</v>
      </c>
      <c r="L704" s="5">
        <v>60</v>
      </c>
    </row>
    <row r="705" spans="1:15" x14ac:dyDescent="0.25">
      <c r="A705" s="92" t="s">
        <v>794</v>
      </c>
      <c r="B705" s="92" t="s">
        <v>445</v>
      </c>
      <c r="C705" t="s">
        <v>456</v>
      </c>
      <c r="D705" t="s">
        <v>2</v>
      </c>
      <c r="L705" s="5">
        <v>100</v>
      </c>
    </row>
    <row r="706" spans="1:15" x14ac:dyDescent="0.25">
      <c r="A706" s="92" t="s">
        <v>794</v>
      </c>
      <c r="B706" s="92" t="s">
        <v>445</v>
      </c>
      <c r="C706" t="s">
        <v>456</v>
      </c>
      <c r="D706" t="s">
        <v>2</v>
      </c>
      <c r="L706" s="5">
        <v>60</v>
      </c>
    </row>
    <row r="707" spans="1:15" x14ac:dyDescent="0.25">
      <c r="A707" s="92" t="s">
        <v>795</v>
      </c>
      <c r="B707" s="92" t="s">
        <v>445</v>
      </c>
      <c r="C707" t="s">
        <v>456</v>
      </c>
      <c r="D707" t="s">
        <v>2</v>
      </c>
      <c r="O707" s="5">
        <v>13.45</v>
      </c>
    </row>
    <row r="708" spans="1:15" x14ac:dyDescent="0.25">
      <c r="A708" s="92" t="s">
        <v>795</v>
      </c>
      <c r="B708" s="92" t="s">
        <v>445</v>
      </c>
      <c r="C708" t="s">
        <v>456</v>
      </c>
      <c r="D708" t="s">
        <v>2</v>
      </c>
      <c r="L708" s="5">
        <v>200</v>
      </c>
    </row>
    <row r="709" spans="1:15" x14ac:dyDescent="0.25">
      <c r="A709" s="92" t="s">
        <v>795</v>
      </c>
      <c r="B709" s="92" t="s">
        <v>445</v>
      </c>
      <c r="C709" t="s">
        <v>456</v>
      </c>
      <c r="D709" t="s">
        <v>2</v>
      </c>
      <c r="L709" s="5">
        <v>200</v>
      </c>
    </row>
    <row r="710" spans="1:15" x14ac:dyDescent="0.25">
      <c r="A710" s="92" t="s">
        <v>795</v>
      </c>
      <c r="B710" s="92" t="s">
        <v>445</v>
      </c>
      <c r="C710" t="s">
        <v>456</v>
      </c>
      <c r="D710" t="s">
        <v>2</v>
      </c>
      <c r="O710" s="5">
        <v>36.83</v>
      </c>
    </row>
    <row r="711" spans="1:15" x14ac:dyDescent="0.25">
      <c r="A711" s="92" t="s">
        <v>795</v>
      </c>
      <c r="B711" s="92" t="s">
        <v>445</v>
      </c>
      <c r="C711" t="s">
        <v>456</v>
      </c>
      <c r="D711" t="s">
        <v>2</v>
      </c>
      <c r="O711" s="5">
        <v>7.5</v>
      </c>
    </row>
    <row r="712" spans="1:15" x14ac:dyDescent="0.25">
      <c r="A712" s="92" t="s">
        <v>795</v>
      </c>
      <c r="B712" s="92" t="s">
        <v>445</v>
      </c>
      <c r="C712" t="s">
        <v>456</v>
      </c>
      <c r="D712" t="s">
        <v>2</v>
      </c>
      <c r="L712" s="5">
        <v>200</v>
      </c>
    </row>
    <row r="713" spans="1:15" x14ac:dyDescent="0.25">
      <c r="A713" s="92" t="s">
        <v>795</v>
      </c>
      <c r="B713" s="92" t="s">
        <v>445</v>
      </c>
      <c r="C713" t="s">
        <v>456</v>
      </c>
      <c r="D713" t="s">
        <v>2</v>
      </c>
      <c r="L713" s="5">
        <v>200</v>
      </c>
    </row>
    <row r="714" spans="1:15" x14ac:dyDescent="0.25">
      <c r="A714" s="92" t="s">
        <v>795</v>
      </c>
      <c r="B714" s="92" t="s">
        <v>445</v>
      </c>
      <c r="C714" t="s">
        <v>456</v>
      </c>
      <c r="D714" t="s">
        <v>2</v>
      </c>
      <c r="L714" s="5">
        <v>200</v>
      </c>
    </row>
    <row r="715" spans="1:15" x14ac:dyDescent="0.25">
      <c r="A715" s="92" t="s">
        <v>795</v>
      </c>
      <c r="B715" s="92" t="s">
        <v>445</v>
      </c>
      <c r="C715" t="s">
        <v>456</v>
      </c>
      <c r="D715" t="s">
        <v>2</v>
      </c>
      <c r="O715" s="5">
        <v>24.27</v>
      </c>
    </row>
    <row r="716" spans="1:15" x14ac:dyDescent="0.25">
      <c r="A716" s="92" t="s">
        <v>795</v>
      </c>
      <c r="B716" s="92" t="s">
        <v>445</v>
      </c>
      <c r="C716" t="s">
        <v>456</v>
      </c>
      <c r="D716" t="s">
        <v>2</v>
      </c>
      <c r="L716" s="5">
        <v>189.72</v>
      </c>
    </row>
    <row r="717" spans="1:15" x14ac:dyDescent="0.25">
      <c r="A717" s="92" t="s">
        <v>795</v>
      </c>
      <c r="B717" s="92" t="s">
        <v>445</v>
      </c>
      <c r="C717" t="s">
        <v>456</v>
      </c>
      <c r="D717" t="s">
        <v>2</v>
      </c>
      <c r="L717" s="5">
        <v>149.44</v>
      </c>
    </row>
    <row r="718" spans="1:15" x14ac:dyDescent="0.25">
      <c r="A718" s="92" t="s">
        <v>796</v>
      </c>
      <c r="B718" s="92" t="s">
        <v>445</v>
      </c>
      <c r="C718" t="s">
        <v>456</v>
      </c>
      <c r="D718" t="s">
        <v>2</v>
      </c>
      <c r="L718" s="5">
        <v>50</v>
      </c>
    </row>
    <row r="719" spans="1:15" x14ac:dyDescent="0.25">
      <c r="A719" s="92" t="s">
        <v>796</v>
      </c>
      <c r="B719" s="92" t="s">
        <v>445</v>
      </c>
      <c r="C719" t="s">
        <v>456</v>
      </c>
      <c r="D719" t="s">
        <v>2</v>
      </c>
      <c r="L719" s="5">
        <v>40</v>
      </c>
    </row>
    <row r="720" spans="1:15" x14ac:dyDescent="0.25">
      <c r="A720" s="92" t="s">
        <v>796</v>
      </c>
      <c r="B720" s="92" t="s">
        <v>445</v>
      </c>
      <c r="C720" t="s">
        <v>456</v>
      </c>
      <c r="D720" t="s">
        <v>2</v>
      </c>
      <c r="L720" s="5">
        <v>39.74</v>
      </c>
    </row>
    <row r="721" spans="1:15" x14ac:dyDescent="0.25">
      <c r="A721" s="92" t="s">
        <v>796</v>
      </c>
      <c r="B721" s="92" t="s">
        <v>445</v>
      </c>
      <c r="C721" t="s">
        <v>456</v>
      </c>
      <c r="D721" t="s">
        <v>2</v>
      </c>
      <c r="L721" s="5">
        <v>24.44</v>
      </c>
    </row>
    <row r="722" spans="1:15" x14ac:dyDescent="0.25">
      <c r="A722" s="92" t="s">
        <v>796</v>
      </c>
      <c r="B722" s="92" t="s">
        <v>445</v>
      </c>
      <c r="C722" t="s">
        <v>456</v>
      </c>
      <c r="D722" t="s">
        <v>2</v>
      </c>
      <c r="L722" s="5">
        <v>13.45</v>
      </c>
    </row>
    <row r="723" spans="1:15" x14ac:dyDescent="0.25">
      <c r="A723" s="92" t="s">
        <v>796</v>
      </c>
      <c r="B723" s="92" t="s">
        <v>445</v>
      </c>
      <c r="C723" t="s">
        <v>456</v>
      </c>
      <c r="D723" t="s">
        <v>2</v>
      </c>
      <c r="L723" s="5">
        <v>110.01</v>
      </c>
    </row>
    <row r="724" spans="1:15" x14ac:dyDescent="0.25">
      <c r="A724" s="92" t="s">
        <v>796</v>
      </c>
      <c r="B724" s="92" t="s">
        <v>445</v>
      </c>
      <c r="C724" t="s">
        <v>456</v>
      </c>
      <c r="D724" t="s">
        <v>2</v>
      </c>
      <c r="L724" s="5">
        <v>20.9</v>
      </c>
    </row>
    <row r="725" spans="1:15" x14ac:dyDescent="0.25">
      <c r="A725" s="92" t="s">
        <v>796</v>
      </c>
      <c r="B725" s="92" t="s">
        <v>445</v>
      </c>
      <c r="C725" t="s">
        <v>456</v>
      </c>
      <c r="D725" t="s">
        <v>2</v>
      </c>
      <c r="L725" s="5">
        <v>22.74</v>
      </c>
    </row>
    <row r="726" spans="1:15" x14ac:dyDescent="0.25">
      <c r="A726" s="92" t="s">
        <v>796</v>
      </c>
      <c r="B726" s="92" t="s">
        <v>445</v>
      </c>
      <c r="C726" t="s">
        <v>456</v>
      </c>
      <c r="D726" t="s">
        <v>2</v>
      </c>
      <c r="L726" s="5">
        <v>100</v>
      </c>
    </row>
    <row r="727" spans="1:15" x14ac:dyDescent="0.25">
      <c r="A727" s="92" t="s">
        <v>796</v>
      </c>
      <c r="B727" s="92" t="s">
        <v>445</v>
      </c>
      <c r="C727" t="s">
        <v>456</v>
      </c>
      <c r="D727" t="s">
        <v>2</v>
      </c>
      <c r="L727" s="5">
        <v>50</v>
      </c>
    </row>
    <row r="728" spans="1:15" x14ac:dyDescent="0.25">
      <c r="A728" s="92" t="s">
        <v>796</v>
      </c>
      <c r="B728" s="92" t="s">
        <v>445</v>
      </c>
      <c r="C728" t="s">
        <v>456</v>
      </c>
      <c r="D728" t="s">
        <v>2</v>
      </c>
      <c r="L728" s="5">
        <v>141.19999999999999</v>
      </c>
    </row>
    <row r="729" spans="1:15" x14ac:dyDescent="0.25">
      <c r="A729" s="92" t="s">
        <v>796</v>
      </c>
      <c r="B729" s="92" t="s">
        <v>445</v>
      </c>
      <c r="C729" t="s">
        <v>456</v>
      </c>
      <c r="D729" t="s">
        <v>2</v>
      </c>
      <c r="L729" s="5">
        <v>52.08</v>
      </c>
    </row>
    <row r="730" spans="1:15" x14ac:dyDescent="0.25">
      <c r="A730" s="92" t="s">
        <v>820</v>
      </c>
      <c r="B730" s="92" t="s">
        <v>827</v>
      </c>
      <c r="C730" t="s">
        <v>456</v>
      </c>
      <c r="D730" t="s">
        <v>2</v>
      </c>
      <c r="L730" s="5">
        <v>75</v>
      </c>
    </row>
    <row r="731" spans="1:15" x14ac:dyDescent="0.25">
      <c r="A731" s="92" t="s">
        <v>820</v>
      </c>
      <c r="B731" s="92" t="s">
        <v>827</v>
      </c>
      <c r="C731" t="s">
        <v>456</v>
      </c>
      <c r="D731" t="s">
        <v>2</v>
      </c>
      <c r="O731" s="5">
        <v>26.12</v>
      </c>
    </row>
    <row r="732" spans="1:15" x14ac:dyDescent="0.25">
      <c r="A732" s="92" t="s">
        <v>820</v>
      </c>
      <c r="B732" s="92" t="s">
        <v>827</v>
      </c>
      <c r="C732" t="s">
        <v>456</v>
      </c>
      <c r="D732" t="s">
        <v>2</v>
      </c>
      <c r="L732" s="5">
        <v>100</v>
      </c>
    </row>
    <row r="733" spans="1:15" x14ac:dyDescent="0.25">
      <c r="A733" s="92" t="s">
        <v>820</v>
      </c>
      <c r="B733" s="92" t="s">
        <v>827</v>
      </c>
      <c r="C733" t="s">
        <v>456</v>
      </c>
      <c r="D733" t="s">
        <v>2</v>
      </c>
      <c r="O733" s="5">
        <v>10.45</v>
      </c>
    </row>
    <row r="734" spans="1:15" x14ac:dyDescent="0.25">
      <c r="A734" s="92" t="s">
        <v>820</v>
      </c>
      <c r="B734" s="92" t="s">
        <v>827</v>
      </c>
      <c r="C734" t="s">
        <v>456</v>
      </c>
      <c r="D734" t="s">
        <v>2</v>
      </c>
      <c r="O734" s="5">
        <v>24.1</v>
      </c>
    </row>
    <row r="735" spans="1:15" x14ac:dyDescent="0.25">
      <c r="A735" s="92" t="s">
        <v>835</v>
      </c>
      <c r="B735" s="92" t="s">
        <v>36</v>
      </c>
      <c r="C735" t="s">
        <v>220</v>
      </c>
      <c r="D735" t="s">
        <v>2</v>
      </c>
      <c r="K735" s="5">
        <v>3257.63</v>
      </c>
    </row>
    <row r="736" spans="1:15" x14ac:dyDescent="0.25">
      <c r="A736" s="92" t="s">
        <v>804</v>
      </c>
      <c r="B736" s="92" t="s">
        <v>825</v>
      </c>
      <c r="C736" t="s">
        <v>878</v>
      </c>
      <c r="D736" t="s">
        <v>2</v>
      </c>
      <c r="J736" s="5">
        <v>100</v>
      </c>
    </row>
    <row r="737" spans="1:13" x14ac:dyDescent="0.25">
      <c r="A737" s="92" t="s">
        <v>829</v>
      </c>
      <c r="B737" s="92" t="s">
        <v>827</v>
      </c>
      <c r="C737" t="s">
        <v>901</v>
      </c>
      <c r="D737" t="s">
        <v>2</v>
      </c>
      <c r="L737" s="5">
        <v>240</v>
      </c>
    </row>
    <row r="738" spans="1:13" x14ac:dyDescent="0.25">
      <c r="A738" s="92" t="s">
        <v>793</v>
      </c>
      <c r="B738" s="92" t="s">
        <v>445</v>
      </c>
      <c r="C738" t="s">
        <v>169</v>
      </c>
      <c r="D738" t="s">
        <v>2</v>
      </c>
      <c r="I738" s="5">
        <v>272.06</v>
      </c>
    </row>
    <row r="739" spans="1:13" x14ac:dyDescent="0.25">
      <c r="A739" s="92" t="s">
        <v>794</v>
      </c>
      <c r="B739" s="92" t="s">
        <v>445</v>
      </c>
      <c r="C739" t="s">
        <v>169</v>
      </c>
      <c r="D739" t="s">
        <v>2</v>
      </c>
      <c r="I739" s="5">
        <v>449.57</v>
      </c>
    </row>
    <row r="740" spans="1:13" x14ac:dyDescent="0.25">
      <c r="A740" s="92" t="s">
        <v>794</v>
      </c>
      <c r="B740" s="92" t="s">
        <v>445</v>
      </c>
      <c r="C740" t="s">
        <v>169</v>
      </c>
      <c r="D740" t="s">
        <v>2</v>
      </c>
      <c r="I740" s="5">
        <v>522.69000000000005</v>
      </c>
    </row>
    <row r="741" spans="1:13" x14ac:dyDescent="0.25">
      <c r="A741" s="92" t="s">
        <v>795</v>
      </c>
      <c r="B741" s="92" t="s">
        <v>445</v>
      </c>
      <c r="C741" t="s">
        <v>169</v>
      </c>
      <c r="D741" t="s">
        <v>2</v>
      </c>
      <c r="I741" s="5">
        <v>954.45</v>
      </c>
    </row>
    <row r="742" spans="1:13" x14ac:dyDescent="0.25">
      <c r="A742" s="92" t="s">
        <v>795</v>
      </c>
      <c r="B742" s="92" t="s">
        <v>445</v>
      </c>
      <c r="C742" t="s">
        <v>169</v>
      </c>
      <c r="D742" t="s">
        <v>2</v>
      </c>
      <c r="I742" s="5">
        <v>177.59</v>
      </c>
    </row>
    <row r="743" spans="1:13" x14ac:dyDescent="0.25">
      <c r="A743" s="92" t="s">
        <v>795</v>
      </c>
      <c r="B743" s="92" t="s">
        <v>445</v>
      </c>
      <c r="C743" t="s">
        <v>169</v>
      </c>
      <c r="D743" t="s">
        <v>2</v>
      </c>
      <c r="I743" s="5">
        <v>460.82</v>
      </c>
    </row>
    <row r="744" spans="1:13" x14ac:dyDescent="0.25">
      <c r="A744" s="92" t="s">
        <v>806</v>
      </c>
      <c r="B744" s="92" t="s">
        <v>90</v>
      </c>
      <c r="C744" t="s">
        <v>169</v>
      </c>
      <c r="D744" t="s">
        <v>2</v>
      </c>
      <c r="I744" s="5">
        <v>1045.8</v>
      </c>
    </row>
    <row r="745" spans="1:13" x14ac:dyDescent="0.25">
      <c r="A745" s="92" t="s">
        <v>806</v>
      </c>
      <c r="B745" s="92" t="s">
        <v>90</v>
      </c>
      <c r="C745" t="s">
        <v>169</v>
      </c>
      <c r="D745" t="s">
        <v>2</v>
      </c>
      <c r="I745" s="5">
        <v>291.89</v>
      </c>
    </row>
    <row r="746" spans="1:13" x14ac:dyDescent="0.25">
      <c r="A746" s="92" t="s">
        <v>806</v>
      </c>
      <c r="B746" s="92" t="s">
        <v>90</v>
      </c>
      <c r="C746" t="s">
        <v>169</v>
      </c>
      <c r="D746" t="s">
        <v>2</v>
      </c>
      <c r="M746" s="5">
        <v>202.04</v>
      </c>
    </row>
    <row r="747" spans="1:13" x14ac:dyDescent="0.25">
      <c r="A747" s="92" t="s">
        <v>807</v>
      </c>
      <c r="B747" s="92" t="s">
        <v>90</v>
      </c>
      <c r="C747" t="s">
        <v>169</v>
      </c>
      <c r="D747" t="s">
        <v>2</v>
      </c>
      <c r="I747" s="5">
        <v>551.84</v>
      </c>
    </row>
    <row r="748" spans="1:13" x14ac:dyDescent="0.25">
      <c r="A748" s="92" t="s">
        <v>807</v>
      </c>
      <c r="B748" s="92" t="s">
        <v>90</v>
      </c>
      <c r="C748" t="s">
        <v>169</v>
      </c>
      <c r="D748" t="s">
        <v>2</v>
      </c>
      <c r="H748" s="5">
        <v>116.55</v>
      </c>
    </row>
    <row r="749" spans="1:13" x14ac:dyDescent="0.25">
      <c r="A749" s="92" t="s">
        <v>808</v>
      </c>
      <c r="B749" s="92" t="s">
        <v>90</v>
      </c>
      <c r="C749" t="s">
        <v>169</v>
      </c>
      <c r="D749" t="s">
        <v>2</v>
      </c>
      <c r="I749" s="5">
        <v>564.79999999999995</v>
      </c>
    </row>
    <row r="750" spans="1:13" x14ac:dyDescent="0.25">
      <c r="A750" s="92" t="s">
        <v>808</v>
      </c>
      <c r="B750" s="92" t="s">
        <v>90</v>
      </c>
      <c r="C750" t="s">
        <v>169</v>
      </c>
      <c r="D750" t="s">
        <v>2</v>
      </c>
      <c r="I750" s="5">
        <v>256.2</v>
      </c>
    </row>
    <row r="751" spans="1:13" x14ac:dyDescent="0.25">
      <c r="A751" s="92" t="s">
        <v>808</v>
      </c>
      <c r="B751" s="92" t="s">
        <v>90</v>
      </c>
      <c r="C751" t="s">
        <v>169</v>
      </c>
      <c r="D751" t="s">
        <v>2</v>
      </c>
      <c r="I751" s="5">
        <v>70.56</v>
      </c>
    </row>
    <row r="752" spans="1:13" x14ac:dyDescent="0.25">
      <c r="A752" s="92" t="s">
        <v>808</v>
      </c>
      <c r="B752" s="92" t="s">
        <v>90</v>
      </c>
      <c r="C752" t="s">
        <v>169</v>
      </c>
      <c r="D752" t="s">
        <v>2</v>
      </c>
      <c r="I752" s="5">
        <v>313.58</v>
      </c>
    </row>
    <row r="753" spans="1:13" x14ac:dyDescent="0.25">
      <c r="A753" s="92" t="s">
        <v>809</v>
      </c>
      <c r="B753" s="92" t="s">
        <v>96</v>
      </c>
      <c r="C753" t="s">
        <v>169</v>
      </c>
      <c r="D753" t="s">
        <v>2</v>
      </c>
      <c r="H753" s="5">
        <v>388.5</v>
      </c>
    </row>
    <row r="754" spans="1:13" x14ac:dyDescent="0.25">
      <c r="A754" s="92" t="s">
        <v>809</v>
      </c>
      <c r="B754" s="92" t="s">
        <v>96</v>
      </c>
      <c r="C754" t="s">
        <v>169</v>
      </c>
      <c r="D754" t="s">
        <v>2</v>
      </c>
      <c r="I754" s="5">
        <v>1766.53</v>
      </c>
    </row>
    <row r="755" spans="1:13" x14ac:dyDescent="0.25">
      <c r="A755" s="92" t="s">
        <v>809</v>
      </c>
      <c r="B755" s="92" t="s">
        <v>96</v>
      </c>
      <c r="C755" t="s">
        <v>169</v>
      </c>
      <c r="D755" t="s">
        <v>2</v>
      </c>
      <c r="M755" s="5">
        <v>58.8</v>
      </c>
    </row>
    <row r="756" spans="1:13" x14ac:dyDescent="0.25">
      <c r="A756" s="92" t="s">
        <v>810</v>
      </c>
      <c r="B756" s="92" t="s">
        <v>96</v>
      </c>
      <c r="C756" t="s">
        <v>169</v>
      </c>
      <c r="D756" t="s">
        <v>2</v>
      </c>
      <c r="I756" s="5">
        <v>1865.44</v>
      </c>
    </row>
    <row r="757" spans="1:13" x14ac:dyDescent="0.25">
      <c r="A757" s="92" t="s">
        <v>813</v>
      </c>
      <c r="B757" s="92" t="s">
        <v>826</v>
      </c>
      <c r="C757" t="s">
        <v>169</v>
      </c>
      <c r="D757" t="s">
        <v>2</v>
      </c>
      <c r="H757" s="5">
        <v>1226.2</v>
      </c>
    </row>
    <row r="758" spans="1:13" x14ac:dyDescent="0.25">
      <c r="A758" s="92" t="s">
        <v>818</v>
      </c>
      <c r="B758" s="92" t="s">
        <v>481</v>
      </c>
      <c r="C758" t="s">
        <v>169</v>
      </c>
      <c r="D758" t="s">
        <v>2</v>
      </c>
      <c r="I758" s="5">
        <v>522.48</v>
      </c>
    </row>
    <row r="759" spans="1:13" x14ac:dyDescent="0.25">
      <c r="A759" s="92" t="s">
        <v>818</v>
      </c>
      <c r="B759" s="92" t="s">
        <v>481</v>
      </c>
      <c r="C759" t="s">
        <v>169</v>
      </c>
      <c r="D759" t="s">
        <v>2</v>
      </c>
      <c r="I759" s="5">
        <v>933.1</v>
      </c>
    </row>
    <row r="760" spans="1:13" x14ac:dyDescent="0.25">
      <c r="A760" s="92" t="s">
        <v>819</v>
      </c>
      <c r="B760" s="92" t="s">
        <v>481</v>
      </c>
      <c r="C760" t="s">
        <v>169</v>
      </c>
      <c r="D760" t="s">
        <v>2</v>
      </c>
      <c r="I760" s="5">
        <v>389.51</v>
      </c>
    </row>
    <row r="761" spans="1:13" x14ac:dyDescent="0.25">
      <c r="A761" s="92" t="s">
        <v>819</v>
      </c>
      <c r="B761" s="92" t="s">
        <v>481</v>
      </c>
      <c r="C761" t="s">
        <v>169</v>
      </c>
      <c r="D761" t="s">
        <v>2</v>
      </c>
      <c r="I761" s="5">
        <v>2677.5</v>
      </c>
    </row>
    <row r="762" spans="1:13" x14ac:dyDescent="0.25">
      <c r="A762" s="92" t="s">
        <v>821</v>
      </c>
      <c r="B762" s="92" t="s">
        <v>827</v>
      </c>
      <c r="C762" t="s">
        <v>169</v>
      </c>
      <c r="D762" t="s">
        <v>2</v>
      </c>
      <c r="I762" s="5">
        <v>640.83000000000004</v>
      </c>
    </row>
    <row r="763" spans="1:13" x14ac:dyDescent="0.25">
      <c r="A763" s="92" t="s">
        <v>823</v>
      </c>
      <c r="B763" s="92" t="s">
        <v>827</v>
      </c>
      <c r="C763" t="s">
        <v>169</v>
      </c>
      <c r="D763" t="s">
        <v>2</v>
      </c>
      <c r="I763" s="5">
        <v>272.16000000000003</v>
      </c>
    </row>
    <row r="764" spans="1:13" x14ac:dyDescent="0.25">
      <c r="A764" s="92" t="s">
        <v>837</v>
      </c>
      <c r="B764" s="92" t="s">
        <v>500</v>
      </c>
      <c r="C764" t="s">
        <v>169</v>
      </c>
      <c r="D764" t="s">
        <v>2</v>
      </c>
      <c r="I764" s="5">
        <v>1321.74</v>
      </c>
    </row>
    <row r="765" spans="1:13" x14ac:dyDescent="0.25">
      <c r="A765" s="92" t="s">
        <v>837</v>
      </c>
      <c r="B765" s="92" t="s">
        <v>500</v>
      </c>
      <c r="C765" t="s">
        <v>169</v>
      </c>
      <c r="D765" t="s">
        <v>2</v>
      </c>
      <c r="I765" s="5">
        <v>415.66</v>
      </c>
    </row>
    <row r="766" spans="1:13" x14ac:dyDescent="0.25">
      <c r="A766" s="92" t="s">
        <v>839</v>
      </c>
      <c r="B766" s="92" t="s">
        <v>115</v>
      </c>
      <c r="C766" t="s">
        <v>169</v>
      </c>
      <c r="D766" t="s">
        <v>2</v>
      </c>
      <c r="I766" s="5">
        <v>538.17999999999995</v>
      </c>
    </row>
    <row r="767" spans="1:13" x14ac:dyDescent="0.25">
      <c r="A767" s="92" t="s">
        <v>811</v>
      </c>
      <c r="B767" s="92" t="s">
        <v>96</v>
      </c>
      <c r="C767" t="s">
        <v>344</v>
      </c>
      <c r="D767" t="s">
        <v>2</v>
      </c>
      <c r="I767" s="5">
        <v>1438.2</v>
      </c>
    </row>
    <row r="768" spans="1:13" x14ac:dyDescent="0.25">
      <c r="A768" s="92" t="s">
        <v>806</v>
      </c>
      <c r="B768" s="92" t="s">
        <v>90</v>
      </c>
      <c r="C768" t="s">
        <v>346</v>
      </c>
      <c r="D768" t="s">
        <v>2</v>
      </c>
      <c r="M768" s="5">
        <v>154.74</v>
      </c>
    </row>
    <row r="769" spans="1:15" x14ac:dyDescent="0.25">
      <c r="A769" s="92" t="s">
        <v>829</v>
      </c>
      <c r="B769" s="92" t="s">
        <v>827</v>
      </c>
      <c r="C769" t="s">
        <v>899</v>
      </c>
      <c r="D769" t="s">
        <v>2</v>
      </c>
      <c r="J769" s="5">
        <v>500</v>
      </c>
    </row>
    <row r="770" spans="1:15" x14ac:dyDescent="0.25">
      <c r="A770" s="92" t="s">
        <v>828</v>
      </c>
      <c r="B770" s="92" t="s">
        <v>827</v>
      </c>
      <c r="C770" t="s">
        <v>686</v>
      </c>
      <c r="D770" t="s">
        <v>2</v>
      </c>
      <c r="L770" s="5">
        <v>215.25</v>
      </c>
    </row>
    <row r="771" spans="1:15" x14ac:dyDescent="0.25">
      <c r="A771" s="92" t="s">
        <v>795</v>
      </c>
      <c r="B771" s="92" t="s">
        <v>445</v>
      </c>
      <c r="C771" t="s">
        <v>462</v>
      </c>
      <c r="D771" t="s">
        <v>2</v>
      </c>
      <c r="O771" s="5">
        <v>37.700000000000003</v>
      </c>
    </row>
    <row r="772" spans="1:15" x14ac:dyDescent="0.25">
      <c r="A772" s="92" t="s">
        <v>795</v>
      </c>
      <c r="B772" s="92" t="s">
        <v>445</v>
      </c>
      <c r="C772" t="s">
        <v>462</v>
      </c>
      <c r="D772" t="s">
        <v>2</v>
      </c>
      <c r="O772" s="5">
        <v>62.37</v>
      </c>
    </row>
    <row r="773" spans="1:15" x14ac:dyDescent="0.25">
      <c r="A773" s="92" t="s">
        <v>796</v>
      </c>
      <c r="B773" s="92" t="s">
        <v>445</v>
      </c>
      <c r="C773" t="s">
        <v>462</v>
      </c>
      <c r="D773" t="s">
        <v>2</v>
      </c>
      <c r="O773" s="5">
        <v>86.64</v>
      </c>
    </row>
    <row r="774" spans="1:15" x14ac:dyDescent="0.25">
      <c r="A774" s="92" t="s">
        <v>796</v>
      </c>
      <c r="B774" s="92" t="s">
        <v>445</v>
      </c>
      <c r="C774" t="s">
        <v>462</v>
      </c>
      <c r="D774" t="s">
        <v>2</v>
      </c>
      <c r="O774" s="5">
        <v>43.23</v>
      </c>
    </row>
    <row r="775" spans="1:15" x14ac:dyDescent="0.25">
      <c r="A775" s="92" t="s">
        <v>796</v>
      </c>
      <c r="B775" s="92" t="s">
        <v>445</v>
      </c>
      <c r="C775" t="s">
        <v>462</v>
      </c>
      <c r="D775" t="s">
        <v>2</v>
      </c>
      <c r="O775" s="5">
        <v>60.38</v>
      </c>
    </row>
    <row r="776" spans="1:15" x14ac:dyDescent="0.25">
      <c r="A776" s="92" t="s">
        <v>805</v>
      </c>
      <c r="B776" s="92" t="s">
        <v>825</v>
      </c>
      <c r="C776" t="s">
        <v>618</v>
      </c>
      <c r="D776" t="s">
        <v>2</v>
      </c>
      <c r="O776" s="5">
        <v>26.25</v>
      </c>
    </row>
    <row r="777" spans="1:15" x14ac:dyDescent="0.25">
      <c r="A777" s="92" t="s">
        <v>805</v>
      </c>
      <c r="B777" s="92" t="s">
        <v>825</v>
      </c>
      <c r="C777" t="s">
        <v>618</v>
      </c>
      <c r="D777" t="s">
        <v>2</v>
      </c>
      <c r="O777" s="5">
        <v>26.25</v>
      </c>
    </row>
    <row r="778" spans="1:15" x14ac:dyDescent="0.25">
      <c r="A778" s="92" t="s">
        <v>805</v>
      </c>
      <c r="B778" s="92" t="s">
        <v>825</v>
      </c>
      <c r="C778" t="s">
        <v>618</v>
      </c>
      <c r="D778" t="s">
        <v>2</v>
      </c>
      <c r="O778" s="5">
        <v>26.25</v>
      </c>
    </row>
    <row r="779" spans="1:15" x14ac:dyDescent="0.25">
      <c r="A779" s="92" t="s">
        <v>805</v>
      </c>
      <c r="B779" s="92" t="s">
        <v>825</v>
      </c>
      <c r="C779" t="s">
        <v>618</v>
      </c>
      <c r="D779" t="s">
        <v>2</v>
      </c>
      <c r="O779" s="5">
        <v>26.25</v>
      </c>
    </row>
    <row r="780" spans="1:15" x14ac:dyDescent="0.25">
      <c r="A780" s="92" t="s">
        <v>798</v>
      </c>
      <c r="B780" s="92" t="s">
        <v>404</v>
      </c>
      <c r="C780" t="s">
        <v>439</v>
      </c>
      <c r="D780" t="s">
        <v>2</v>
      </c>
      <c r="J780" s="5">
        <v>168.79</v>
      </c>
    </row>
    <row r="781" spans="1:15" x14ac:dyDescent="0.25">
      <c r="A781" s="92" t="s">
        <v>843</v>
      </c>
      <c r="B781" s="92" t="s">
        <v>842</v>
      </c>
      <c r="C781" t="s">
        <v>713</v>
      </c>
      <c r="D781" t="s">
        <v>2</v>
      </c>
      <c r="O781" s="5">
        <v>140.68</v>
      </c>
    </row>
    <row r="782" spans="1:15" x14ac:dyDescent="0.25">
      <c r="A782" s="92" t="s">
        <v>839</v>
      </c>
      <c r="B782" s="92" t="s">
        <v>115</v>
      </c>
      <c r="C782" t="s">
        <v>229</v>
      </c>
      <c r="D782" t="s">
        <v>2</v>
      </c>
      <c r="I782" s="5">
        <v>716.1</v>
      </c>
    </row>
    <row r="783" spans="1:15" x14ac:dyDescent="0.25">
      <c r="A783" s="92" t="s">
        <v>838</v>
      </c>
      <c r="B783" s="92" t="s">
        <v>500</v>
      </c>
      <c r="C783" t="s">
        <v>516</v>
      </c>
      <c r="D783" t="s">
        <v>2</v>
      </c>
      <c r="O783" s="5">
        <v>21.25</v>
      </c>
    </row>
    <row r="784" spans="1:15" x14ac:dyDescent="0.25">
      <c r="A784" s="92" t="s">
        <v>847</v>
      </c>
      <c r="B784" s="92" t="s">
        <v>845</v>
      </c>
      <c r="C784" t="s">
        <v>752</v>
      </c>
      <c r="D784" t="s">
        <v>18</v>
      </c>
      <c r="N784" s="5">
        <v>2625</v>
      </c>
    </row>
    <row r="785" spans="1:15" x14ac:dyDescent="0.25">
      <c r="A785" s="92" t="s">
        <v>798</v>
      </c>
      <c r="B785" s="92" t="s">
        <v>404</v>
      </c>
      <c r="C785" t="s">
        <v>208</v>
      </c>
      <c r="D785" t="s">
        <v>2</v>
      </c>
      <c r="O785" s="5">
        <v>6</v>
      </c>
    </row>
    <row r="786" spans="1:15" x14ac:dyDescent="0.25">
      <c r="A786" s="92" t="s">
        <v>798</v>
      </c>
      <c r="B786" s="92" t="s">
        <v>404</v>
      </c>
      <c r="C786" t="s">
        <v>208</v>
      </c>
      <c r="D786" t="s">
        <v>2</v>
      </c>
      <c r="O786" s="5">
        <v>6</v>
      </c>
    </row>
    <row r="787" spans="1:15" x14ac:dyDescent="0.25">
      <c r="A787" s="92" t="s">
        <v>804</v>
      </c>
      <c r="B787" s="92" t="s">
        <v>825</v>
      </c>
      <c r="C787" t="s">
        <v>208</v>
      </c>
      <c r="D787" t="s">
        <v>2</v>
      </c>
      <c r="O787" s="5">
        <v>24</v>
      </c>
    </row>
    <row r="788" spans="1:15" x14ac:dyDescent="0.25">
      <c r="A788" s="92" t="s">
        <v>805</v>
      </c>
      <c r="B788" s="92" t="s">
        <v>825</v>
      </c>
      <c r="C788" t="s">
        <v>208</v>
      </c>
      <c r="D788" t="s">
        <v>2</v>
      </c>
      <c r="O788" s="5">
        <v>11.5</v>
      </c>
    </row>
    <row r="789" spans="1:15" x14ac:dyDescent="0.25">
      <c r="A789" s="92" t="s">
        <v>811</v>
      </c>
      <c r="B789" s="92" t="s">
        <v>96</v>
      </c>
      <c r="C789" t="s">
        <v>208</v>
      </c>
      <c r="D789" t="s">
        <v>2</v>
      </c>
      <c r="O789" s="5">
        <v>8.5</v>
      </c>
    </row>
    <row r="790" spans="1:15" x14ac:dyDescent="0.25">
      <c r="A790" s="92" t="s">
        <v>811</v>
      </c>
      <c r="B790" s="92" t="s">
        <v>96</v>
      </c>
      <c r="C790" t="s">
        <v>208</v>
      </c>
      <c r="D790" t="s">
        <v>2</v>
      </c>
      <c r="O790" s="5">
        <v>61.5</v>
      </c>
    </row>
    <row r="791" spans="1:15" x14ac:dyDescent="0.25">
      <c r="A791" s="92" t="s">
        <v>834</v>
      </c>
      <c r="B791" s="92" t="s">
        <v>36</v>
      </c>
      <c r="C791" t="s">
        <v>208</v>
      </c>
      <c r="D791" t="s">
        <v>2</v>
      </c>
      <c r="O791" s="5">
        <v>6</v>
      </c>
    </row>
    <row r="792" spans="1:15" x14ac:dyDescent="0.25">
      <c r="A792" s="92" t="s">
        <v>834</v>
      </c>
      <c r="B792" s="92" t="s">
        <v>36</v>
      </c>
      <c r="C792" t="s">
        <v>208</v>
      </c>
      <c r="D792" t="s">
        <v>2</v>
      </c>
      <c r="O792" s="5">
        <v>6</v>
      </c>
    </row>
    <row r="793" spans="1:15" x14ac:dyDescent="0.25">
      <c r="A793" s="92" t="s">
        <v>834</v>
      </c>
      <c r="B793" s="92" t="s">
        <v>36</v>
      </c>
      <c r="C793" t="s">
        <v>208</v>
      </c>
      <c r="D793" t="s">
        <v>2</v>
      </c>
      <c r="O793" s="5">
        <v>6</v>
      </c>
    </row>
    <row r="794" spans="1:15" x14ac:dyDescent="0.25">
      <c r="A794" s="92" t="s">
        <v>835</v>
      </c>
      <c r="B794" s="92" t="s">
        <v>36</v>
      </c>
      <c r="C794" t="s">
        <v>208</v>
      </c>
      <c r="D794" t="s">
        <v>2</v>
      </c>
      <c r="O794" s="5">
        <v>1.5</v>
      </c>
    </row>
    <row r="795" spans="1:15" x14ac:dyDescent="0.25">
      <c r="A795" s="92" t="s">
        <v>835</v>
      </c>
      <c r="B795" s="92" t="s">
        <v>36</v>
      </c>
      <c r="C795" t="s">
        <v>208</v>
      </c>
      <c r="D795" t="s">
        <v>2</v>
      </c>
      <c r="O795" s="5">
        <v>5.4</v>
      </c>
    </row>
    <row r="796" spans="1:15" x14ac:dyDescent="0.25">
      <c r="A796" s="92" t="s">
        <v>835</v>
      </c>
      <c r="B796" s="92" t="s">
        <v>36</v>
      </c>
      <c r="C796" t="s">
        <v>208</v>
      </c>
      <c r="D796" t="s">
        <v>2</v>
      </c>
      <c r="O796" s="5">
        <v>-9.9</v>
      </c>
    </row>
    <row r="797" spans="1:15" x14ac:dyDescent="0.25">
      <c r="A797" s="92" t="s">
        <v>835</v>
      </c>
      <c r="B797" s="92" t="s">
        <v>36</v>
      </c>
      <c r="C797" t="s">
        <v>208</v>
      </c>
      <c r="D797" t="s">
        <v>2</v>
      </c>
      <c r="O797" s="5">
        <v>1.5</v>
      </c>
    </row>
    <row r="798" spans="1:15" x14ac:dyDescent="0.25">
      <c r="A798" s="92" t="s">
        <v>835</v>
      </c>
      <c r="B798" s="92" t="s">
        <v>36</v>
      </c>
      <c r="C798" t="s">
        <v>208</v>
      </c>
      <c r="D798" t="s">
        <v>2</v>
      </c>
      <c r="O798" s="5">
        <v>1.5</v>
      </c>
    </row>
    <row r="799" spans="1:15" x14ac:dyDescent="0.25">
      <c r="A799" s="92" t="s">
        <v>835</v>
      </c>
      <c r="B799" s="92" t="s">
        <v>36</v>
      </c>
      <c r="C799" t="s">
        <v>208</v>
      </c>
      <c r="D799" t="s">
        <v>2</v>
      </c>
      <c r="O799" s="5">
        <v>1.5</v>
      </c>
    </row>
    <row r="800" spans="1:15" x14ac:dyDescent="0.25">
      <c r="A800" s="92" t="s">
        <v>850</v>
      </c>
      <c r="B800" s="92" t="s">
        <v>7</v>
      </c>
      <c r="C800" t="s">
        <v>208</v>
      </c>
      <c r="D800" t="s">
        <v>2</v>
      </c>
      <c r="O800" s="5">
        <v>6</v>
      </c>
    </row>
    <row r="801" spans="1:15" x14ac:dyDescent="0.25">
      <c r="A801" s="92" t="s">
        <v>850</v>
      </c>
      <c r="B801" s="92" t="s">
        <v>7</v>
      </c>
      <c r="C801" t="s">
        <v>208</v>
      </c>
      <c r="D801" t="s">
        <v>2</v>
      </c>
      <c r="O801" s="5">
        <v>6</v>
      </c>
    </row>
    <row r="802" spans="1:15" x14ac:dyDescent="0.25">
      <c r="A802" s="92" t="s">
        <v>837</v>
      </c>
      <c r="B802" s="92" t="s">
        <v>500</v>
      </c>
      <c r="C802" t="s">
        <v>694</v>
      </c>
      <c r="D802" t="s">
        <v>2</v>
      </c>
      <c r="O802" s="5">
        <v>46.05</v>
      </c>
    </row>
    <row r="803" spans="1:15" x14ac:dyDescent="0.25">
      <c r="A803" s="92" t="s">
        <v>843</v>
      </c>
      <c r="B803" s="92" t="s">
        <v>842</v>
      </c>
      <c r="C803" t="s">
        <v>694</v>
      </c>
      <c r="D803" t="s">
        <v>2</v>
      </c>
      <c r="O803" s="5">
        <v>122.88</v>
      </c>
    </row>
    <row r="804" spans="1:15" x14ac:dyDescent="0.25">
      <c r="A804" s="92" t="s">
        <v>843</v>
      </c>
      <c r="B804" s="92" t="s">
        <v>842</v>
      </c>
      <c r="C804" t="s">
        <v>694</v>
      </c>
      <c r="D804" t="s">
        <v>2</v>
      </c>
      <c r="O804" s="5">
        <v>67.05</v>
      </c>
    </row>
    <row r="805" spans="1:15" x14ac:dyDescent="0.25">
      <c r="A805" s="92" t="s">
        <v>843</v>
      </c>
      <c r="B805" s="92" t="s">
        <v>842</v>
      </c>
      <c r="C805" t="s">
        <v>694</v>
      </c>
      <c r="D805" t="s">
        <v>2</v>
      </c>
      <c r="O805" s="5">
        <v>42.72</v>
      </c>
    </row>
    <row r="806" spans="1:15" x14ac:dyDescent="0.25">
      <c r="A806" s="92" t="s">
        <v>843</v>
      </c>
      <c r="B806" s="92" t="s">
        <v>842</v>
      </c>
      <c r="C806" t="s">
        <v>694</v>
      </c>
      <c r="D806" t="s">
        <v>2</v>
      </c>
      <c r="O806" s="5">
        <v>51.85</v>
      </c>
    </row>
    <row r="807" spans="1:15" x14ac:dyDescent="0.25">
      <c r="A807" s="92" t="s">
        <v>805</v>
      </c>
      <c r="B807" s="92" t="s">
        <v>825</v>
      </c>
      <c r="C807" t="s">
        <v>615</v>
      </c>
      <c r="D807" t="s">
        <v>18</v>
      </c>
      <c r="I807" s="5">
        <v>1200</v>
      </c>
    </row>
    <row r="808" spans="1:15" x14ac:dyDescent="0.25">
      <c r="A808" s="92" t="s">
        <v>805</v>
      </c>
      <c r="B808" s="92" t="s">
        <v>825</v>
      </c>
      <c r="C808" t="s">
        <v>621</v>
      </c>
      <c r="D808" t="s">
        <v>2</v>
      </c>
      <c r="O808" s="5">
        <v>35.9</v>
      </c>
    </row>
    <row r="809" spans="1:15" x14ac:dyDescent="0.25">
      <c r="A809" s="92" t="s">
        <v>799</v>
      </c>
      <c r="B809" s="92" t="s">
        <v>404</v>
      </c>
      <c r="C809" t="s">
        <v>866</v>
      </c>
      <c r="D809" t="s">
        <v>2</v>
      </c>
      <c r="I809" s="5">
        <v>22.47</v>
      </c>
    </row>
    <row r="810" spans="1:15" x14ac:dyDescent="0.25">
      <c r="A810" s="92" t="s">
        <v>843</v>
      </c>
      <c r="B810" s="92" t="s">
        <v>842</v>
      </c>
      <c r="C810" t="s">
        <v>92</v>
      </c>
      <c r="D810" t="s">
        <v>2</v>
      </c>
      <c r="O810" s="5">
        <v>70.02</v>
      </c>
    </row>
    <row r="811" spans="1:15" x14ac:dyDescent="0.25">
      <c r="A811" s="92" t="s">
        <v>806</v>
      </c>
      <c r="B811" s="92" t="s">
        <v>90</v>
      </c>
      <c r="C811" t="s">
        <v>347</v>
      </c>
      <c r="D811" t="s">
        <v>18</v>
      </c>
      <c r="O811" s="5">
        <v>6400</v>
      </c>
    </row>
    <row r="812" spans="1:15" x14ac:dyDescent="0.25">
      <c r="A812" s="92" t="s">
        <v>835</v>
      </c>
      <c r="B812" s="92" t="s">
        <v>36</v>
      </c>
      <c r="C812" t="s">
        <v>210</v>
      </c>
      <c r="D812" t="s">
        <v>2</v>
      </c>
      <c r="O812" s="5">
        <v>36.75</v>
      </c>
    </row>
    <row r="813" spans="1:15" x14ac:dyDescent="0.25">
      <c r="A813" s="92" t="s">
        <v>835</v>
      </c>
      <c r="B813" s="92" t="s">
        <v>36</v>
      </c>
      <c r="C813" t="s">
        <v>210</v>
      </c>
      <c r="D813" t="s">
        <v>2</v>
      </c>
      <c r="O813" s="5">
        <v>26.25</v>
      </c>
    </row>
    <row r="814" spans="1:15" x14ac:dyDescent="0.25">
      <c r="A814" s="92" t="s">
        <v>844</v>
      </c>
      <c r="B814" s="92" t="s">
        <v>845</v>
      </c>
      <c r="C814" t="s">
        <v>788</v>
      </c>
      <c r="D814" t="s">
        <v>18</v>
      </c>
      <c r="O814" s="5">
        <v>200</v>
      </c>
    </row>
    <row r="815" spans="1:15" x14ac:dyDescent="0.25">
      <c r="A815" s="92" t="s">
        <v>840</v>
      </c>
      <c r="B815" s="92" t="s">
        <v>115</v>
      </c>
      <c r="C815" t="s">
        <v>240</v>
      </c>
      <c r="D815" t="s">
        <v>2</v>
      </c>
      <c r="O815" s="5">
        <v>200</v>
      </c>
    </row>
    <row r="816" spans="1:15" x14ac:dyDescent="0.25">
      <c r="A816" s="92" t="s">
        <v>817</v>
      </c>
      <c r="B816" s="92" t="s">
        <v>21</v>
      </c>
      <c r="C816" t="s">
        <v>198</v>
      </c>
      <c r="D816" t="s">
        <v>2</v>
      </c>
      <c r="O816" s="5">
        <v>29</v>
      </c>
    </row>
    <row r="817" spans="1:15" x14ac:dyDescent="0.25">
      <c r="A817" s="92" t="s">
        <v>838</v>
      </c>
      <c r="B817" s="92" t="s">
        <v>500</v>
      </c>
      <c r="C817" t="s">
        <v>198</v>
      </c>
      <c r="D817" t="s">
        <v>18</v>
      </c>
      <c r="O817" s="5">
        <v>29</v>
      </c>
    </row>
    <row r="818" spans="1:15" x14ac:dyDescent="0.25">
      <c r="A818" s="92" t="s">
        <v>838</v>
      </c>
      <c r="B818" s="92" t="s">
        <v>500</v>
      </c>
      <c r="C818" t="s">
        <v>198</v>
      </c>
      <c r="D818" t="s">
        <v>2</v>
      </c>
      <c r="O818" s="5">
        <v>3</v>
      </c>
    </row>
    <row r="819" spans="1:15" x14ac:dyDescent="0.25">
      <c r="A819" s="92" t="s">
        <v>838</v>
      </c>
      <c r="B819" s="92" t="s">
        <v>500</v>
      </c>
      <c r="C819" t="s">
        <v>198</v>
      </c>
      <c r="D819" t="s">
        <v>2</v>
      </c>
      <c r="O819" s="5">
        <v>1</v>
      </c>
    </row>
    <row r="820" spans="1:15" x14ac:dyDescent="0.25">
      <c r="A820" s="92" t="s">
        <v>838</v>
      </c>
      <c r="B820" s="92" t="s">
        <v>500</v>
      </c>
      <c r="C820" t="s">
        <v>198</v>
      </c>
      <c r="D820" t="s">
        <v>2</v>
      </c>
      <c r="O820" s="5">
        <v>3</v>
      </c>
    </row>
    <row r="821" spans="1:15" x14ac:dyDescent="0.25">
      <c r="A821" s="92" t="s">
        <v>838</v>
      </c>
      <c r="B821" s="92" t="s">
        <v>500</v>
      </c>
      <c r="C821" t="s">
        <v>198</v>
      </c>
      <c r="D821" t="s">
        <v>2</v>
      </c>
      <c r="O821" s="5">
        <v>1</v>
      </c>
    </row>
    <row r="822" spans="1:15" x14ac:dyDescent="0.25">
      <c r="A822" s="92" t="s">
        <v>838</v>
      </c>
      <c r="B822" s="92" t="s">
        <v>500</v>
      </c>
      <c r="C822" t="s">
        <v>198</v>
      </c>
      <c r="D822" t="s">
        <v>2</v>
      </c>
      <c r="O822" s="5">
        <v>1</v>
      </c>
    </row>
    <row r="823" spans="1:15" x14ac:dyDescent="0.25">
      <c r="A823" s="92" t="s">
        <v>801</v>
      </c>
      <c r="B823" s="92" t="s">
        <v>404</v>
      </c>
      <c r="C823" t="s">
        <v>431</v>
      </c>
      <c r="D823" t="s">
        <v>2</v>
      </c>
      <c r="J823" s="5">
        <v>200</v>
      </c>
    </row>
    <row r="824" spans="1:15" x14ac:dyDescent="0.25">
      <c r="A824" s="92" t="s">
        <v>828</v>
      </c>
      <c r="B824" s="92" t="s">
        <v>827</v>
      </c>
      <c r="C824" t="s">
        <v>683</v>
      </c>
      <c r="D824" t="s">
        <v>2</v>
      </c>
      <c r="J824" s="5">
        <v>1200</v>
      </c>
    </row>
    <row r="825" spans="1:15" x14ac:dyDescent="0.25">
      <c r="A825" s="92" t="s">
        <v>828</v>
      </c>
      <c r="B825" s="92" t="s">
        <v>827</v>
      </c>
      <c r="C825" t="s">
        <v>687</v>
      </c>
      <c r="D825" t="s">
        <v>2</v>
      </c>
      <c r="L825" s="5">
        <v>110</v>
      </c>
    </row>
    <row r="826" spans="1:15" x14ac:dyDescent="0.25">
      <c r="A826" s="92" t="s">
        <v>828</v>
      </c>
      <c r="B826" s="92" t="s">
        <v>827</v>
      </c>
      <c r="C826" t="s">
        <v>687</v>
      </c>
      <c r="D826" t="s">
        <v>2</v>
      </c>
      <c r="L826" s="5">
        <v>130</v>
      </c>
    </row>
    <row r="827" spans="1:15" x14ac:dyDescent="0.25">
      <c r="A827" s="92" t="s">
        <v>795</v>
      </c>
      <c r="B827" s="92" t="s">
        <v>445</v>
      </c>
      <c r="C827" t="s">
        <v>466</v>
      </c>
      <c r="D827" t="s">
        <v>2</v>
      </c>
      <c r="O827" s="5">
        <v>37</v>
      </c>
    </row>
    <row r="828" spans="1:15" x14ac:dyDescent="0.25">
      <c r="A828" s="92" t="s">
        <v>795</v>
      </c>
      <c r="B828" s="92" t="s">
        <v>445</v>
      </c>
      <c r="C828" t="s">
        <v>466</v>
      </c>
      <c r="D828" t="s">
        <v>2</v>
      </c>
      <c r="O828" s="5">
        <v>51.25</v>
      </c>
    </row>
    <row r="829" spans="1:15" x14ac:dyDescent="0.25">
      <c r="A829" s="92" t="s">
        <v>796</v>
      </c>
      <c r="B829" s="92" t="s">
        <v>445</v>
      </c>
      <c r="C829" t="s">
        <v>466</v>
      </c>
      <c r="D829" t="s">
        <v>2</v>
      </c>
      <c r="O829" s="5">
        <v>37.770000000000003</v>
      </c>
    </row>
    <row r="830" spans="1:15" x14ac:dyDescent="0.25">
      <c r="A830" s="92" t="s">
        <v>796</v>
      </c>
      <c r="B830" s="92" t="s">
        <v>445</v>
      </c>
      <c r="C830" t="s">
        <v>466</v>
      </c>
      <c r="D830" t="s">
        <v>2</v>
      </c>
      <c r="O830" s="5">
        <v>13.64</v>
      </c>
    </row>
    <row r="831" spans="1:15" x14ac:dyDescent="0.25">
      <c r="A831" s="92" t="s">
        <v>796</v>
      </c>
      <c r="B831" s="92" t="s">
        <v>445</v>
      </c>
      <c r="C831" t="s">
        <v>466</v>
      </c>
      <c r="D831" t="s">
        <v>2</v>
      </c>
      <c r="O831" s="5">
        <v>4.8099999999999996</v>
      </c>
    </row>
    <row r="832" spans="1:15" x14ac:dyDescent="0.25">
      <c r="A832" s="92" t="s">
        <v>796</v>
      </c>
      <c r="B832" s="92" t="s">
        <v>445</v>
      </c>
      <c r="C832" t="s">
        <v>466</v>
      </c>
      <c r="D832" t="s">
        <v>2</v>
      </c>
      <c r="O832" s="5">
        <v>38.18</v>
      </c>
    </row>
    <row r="833" spans="1:15" x14ac:dyDescent="0.25">
      <c r="A833" s="92" t="s">
        <v>813</v>
      </c>
      <c r="B833" s="92" t="s">
        <v>826</v>
      </c>
      <c r="C833" t="s">
        <v>634</v>
      </c>
      <c r="D833" t="s">
        <v>2</v>
      </c>
      <c r="N833" s="5">
        <v>3000</v>
      </c>
    </row>
    <row r="834" spans="1:15" x14ac:dyDescent="0.25">
      <c r="A834" s="92" t="s">
        <v>835</v>
      </c>
      <c r="B834" s="92" t="s">
        <v>36</v>
      </c>
      <c r="C834" t="s">
        <v>218</v>
      </c>
      <c r="D834" t="s">
        <v>2</v>
      </c>
      <c r="M834" s="5">
        <v>41.78</v>
      </c>
    </row>
    <row r="835" spans="1:15" x14ac:dyDescent="0.25">
      <c r="A835" s="92" t="s">
        <v>838</v>
      </c>
      <c r="B835" s="92" t="s">
        <v>500</v>
      </c>
      <c r="C835" t="s">
        <v>218</v>
      </c>
      <c r="D835" t="s">
        <v>2</v>
      </c>
      <c r="O835" s="5">
        <v>36.74</v>
      </c>
    </row>
    <row r="836" spans="1:15" x14ac:dyDescent="0.25">
      <c r="A836" s="92" t="s">
        <v>847</v>
      </c>
      <c r="B836" s="92" t="s">
        <v>845</v>
      </c>
      <c r="C836" t="s">
        <v>218</v>
      </c>
      <c r="D836" t="s">
        <v>2</v>
      </c>
      <c r="E836" s="5">
        <v>23.07</v>
      </c>
    </row>
    <row r="837" spans="1:15" x14ac:dyDescent="0.25">
      <c r="A837" s="92" t="s">
        <v>797</v>
      </c>
      <c r="B837" s="92" t="s">
        <v>404</v>
      </c>
      <c r="C837" t="s">
        <v>179</v>
      </c>
      <c r="D837" t="s">
        <v>2</v>
      </c>
      <c r="I837" s="5">
        <v>413.18</v>
      </c>
    </row>
    <row r="838" spans="1:15" x14ac:dyDescent="0.25">
      <c r="A838" s="92" t="s">
        <v>797</v>
      </c>
      <c r="B838" s="92" t="s">
        <v>404</v>
      </c>
      <c r="C838" t="s">
        <v>179</v>
      </c>
      <c r="D838" t="s">
        <v>2</v>
      </c>
      <c r="I838" s="5">
        <v>1068.3800000000001</v>
      </c>
    </row>
    <row r="839" spans="1:15" x14ac:dyDescent="0.25">
      <c r="A839" s="92" t="s">
        <v>797</v>
      </c>
      <c r="B839" s="92" t="s">
        <v>404</v>
      </c>
      <c r="C839" t="s">
        <v>179</v>
      </c>
      <c r="D839" t="s">
        <v>2</v>
      </c>
      <c r="I839" s="5">
        <v>352.8</v>
      </c>
    </row>
    <row r="840" spans="1:15" x14ac:dyDescent="0.25">
      <c r="A840" s="92" t="s">
        <v>797</v>
      </c>
      <c r="B840" s="92" t="s">
        <v>404</v>
      </c>
      <c r="C840" t="s">
        <v>179</v>
      </c>
      <c r="D840" t="s">
        <v>2</v>
      </c>
      <c r="H840" s="5">
        <v>126.79</v>
      </c>
    </row>
    <row r="841" spans="1:15" x14ac:dyDescent="0.25">
      <c r="A841" s="92" t="s">
        <v>797</v>
      </c>
      <c r="B841" s="92" t="s">
        <v>404</v>
      </c>
      <c r="C841" t="s">
        <v>179</v>
      </c>
      <c r="D841" t="s">
        <v>2</v>
      </c>
      <c r="H841" s="5">
        <v>1506.75</v>
      </c>
    </row>
    <row r="842" spans="1:15" x14ac:dyDescent="0.25">
      <c r="A842" s="92" t="s">
        <v>797</v>
      </c>
      <c r="B842" s="92" t="s">
        <v>404</v>
      </c>
      <c r="C842" t="s">
        <v>179</v>
      </c>
      <c r="D842" t="s">
        <v>2</v>
      </c>
      <c r="M842" s="5">
        <v>105</v>
      </c>
    </row>
    <row r="843" spans="1:15" x14ac:dyDescent="0.25">
      <c r="A843" s="92" t="s">
        <v>798</v>
      </c>
      <c r="B843" s="92" t="s">
        <v>404</v>
      </c>
      <c r="C843" t="s">
        <v>179</v>
      </c>
      <c r="D843" t="s">
        <v>2</v>
      </c>
      <c r="H843" s="5">
        <v>745.5</v>
      </c>
    </row>
    <row r="844" spans="1:15" x14ac:dyDescent="0.25">
      <c r="A844" s="92" t="s">
        <v>798</v>
      </c>
      <c r="B844" s="92" t="s">
        <v>404</v>
      </c>
      <c r="C844" t="s">
        <v>179</v>
      </c>
      <c r="D844" t="s">
        <v>2</v>
      </c>
      <c r="I844" s="5">
        <v>1806</v>
      </c>
    </row>
    <row r="845" spans="1:15" x14ac:dyDescent="0.25">
      <c r="A845" s="92" t="s">
        <v>798</v>
      </c>
      <c r="B845" s="92" t="s">
        <v>404</v>
      </c>
      <c r="C845" t="s">
        <v>179</v>
      </c>
      <c r="D845" t="s">
        <v>2</v>
      </c>
      <c r="H845" s="5">
        <v>535.5</v>
      </c>
    </row>
    <row r="846" spans="1:15" x14ac:dyDescent="0.25">
      <c r="A846" s="92" t="s">
        <v>798</v>
      </c>
      <c r="B846" s="92" t="s">
        <v>404</v>
      </c>
      <c r="C846" t="s">
        <v>179</v>
      </c>
      <c r="D846" t="s">
        <v>2</v>
      </c>
      <c r="H846" s="5">
        <v>315</v>
      </c>
    </row>
    <row r="847" spans="1:15" x14ac:dyDescent="0.25">
      <c r="A847" s="92" t="s">
        <v>798</v>
      </c>
      <c r="B847" s="92" t="s">
        <v>404</v>
      </c>
      <c r="C847" t="s">
        <v>179</v>
      </c>
      <c r="D847" t="s">
        <v>2</v>
      </c>
      <c r="H847" s="5">
        <v>52.5</v>
      </c>
    </row>
    <row r="848" spans="1:15" x14ac:dyDescent="0.25">
      <c r="A848" s="92" t="s">
        <v>798</v>
      </c>
      <c r="B848" s="92" t="s">
        <v>404</v>
      </c>
      <c r="C848" t="s">
        <v>179</v>
      </c>
      <c r="D848" t="s">
        <v>2</v>
      </c>
      <c r="H848" s="5">
        <v>391.65</v>
      </c>
    </row>
    <row r="849" spans="1:13" x14ac:dyDescent="0.25">
      <c r="A849" s="92" t="s">
        <v>800</v>
      </c>
      <c r="B849" s="92" t="s">
        <v>404</v>
      </c>
      <c r="C849" t="s">
        <v>179</v>
      </c>
      <c r="D849" t="s">
        <v>2</v>
      </c>
      <c r="I849" s="5">
        <v>546</v>
      </c>
    </row>
    <row r="850" spans="1:13" x14ac:dyDescent="0.25">
      <c r="A850" s="92" t="s">
        <v>800</v>
      </c>
      <c r="B850" s="92" t="s">
        <v>404</v>
      </c>
      <c r="C850" t="s">
        <v>179</v>
      </c>
      <c r="D850" t="s">
        <v>2</v>
      </c>
      <c r="I850" s="5">
        <v>808.5</v>
      </c>
    </row>
    <row r="851" spans="1:13" x14ac:dyDescent="0.25">
      <c r="A851" s="92" t="s">
        <v>800</v>
      </c>
      <c r="B851" s="92" t="s">
        <v>404</v>
      </c>
      <c r="C851" t="s">
        <v>179</v>
      </c>
      <c r="D851" t="s">
        <v>2</v>
      </c>
      <c r="I851" s="5">
        <v>705.6</v>
      </c>
    </row>
    <row r="852" spans="1:13" x14ac:dyDescent="0.25">
      <c r="A852" s="92" t="s">
        <v>800</v>
      </c>
      <c r="B852" s="92" t="s">
        <v>404</v>
      </c>
      <c r="C852" t="s">
        <v>179</v>
      </c>
      <c r="D852" t="s">
        <v>2</v>
      </c>
      <c r="M852" s="5">
        <v>15.75</v>
      </c>
    </row>
    <row r="853" spans="1:13" x14ac:dyDescent="0.25">
      <c r="A853" s="92" t="s">
        <v>801</v>
      </c>
      <c r="B853" s="92" t="s">
        <v>404</v>
      </c>
      <c r="C853" t="s">
        <v>179</v>
      </c>
      <c r="D853" t="s">
        <v>2</v>
      </c>
      <c r="I853" s="5">
        <v>5040</v>
      </c>
    </row>
    <row r="854" spans="1:13" x14ac:dyDescent="0.25">
      <c r="A854" s="92" t="s">
        <v>801</v>
      </c>
      <c r="B854" s="92" t="s">
        <v>404</v>
      </c>
      <c r="C854" t="s">
        <v>179</v>
      </c>
      <c r="D854" t="s">
        <v>2</v>
      </c>
      <c r="H854" s="5">
        <v>404.25</v>
      </c>
    </row>
    <row r="855" spans="1:13" x14ac:dyDescent="0.25">
      <c r="A855" s="92" t="s">
        <v>801</v>
      </c>
      <c r="B855" s="92" t="s">
        <v>404</v>
      </c>
      <c r="C855" t="s">
        <v>179</v>
      </c>
      <c r="D855" t="s">
        <v>2</v>
      </c>
      <c r="H855" s="5">
        <v>263.55</v>
      </c>
    </row>
    <row r="856" spans="1:13" x14ac:dyDescent="0.25">
      <c r="A856" s="92" t="s">
        <v>801</v>
      </c>
      <c r="B856" s="92" t="s">
        <v>404</v>
      </c>
      <c r="C856" t="s">
        <v>179</v>
      </c>
      <c r="D856" t="s">
        <v>2</v>
      </c>
      <c r="H856" s="5">
        <v>364.35</v>
      </c>
    </row>
    <row r="857" spans="1:13" x14ac:dyDescent="0.25">
      <c r="A857" s="92" t="s">
        <v>801</v>
      </c>
      <c r="B857" s="92" t="s">
        <v>404</v>
      </c>
      <c r="C857" t="s">
        <v>179</v>
      </c>
      <c r="D857" t="s">
        <v>2</v>
      </c>
      <c r="M857" s="5">
        <v>131.25</v>
      </c>
    </row>
    <row r="858" spans="1:13" x14ac:dyDescent="0.25">
      <c r="A858" s="92" t="s">
        <v>802</v>
      </c>
      <c r="B858" s="92" t="s">
        <v>825</v>
      </c>
      <c r="C858" t="s">
        <v>179</v>
      </c>
      <c r="D858" t="s">
        <v>2</v>
      </c>
      <c r="I858" s="5">
        <v>3578.02</v>
      </c>
    </row>
    <row r="859" spans="1:13" x14ac:dyDescent="0.25">
      <c r="A859" s="92" t="s">
        <v>802</v>
      </c>
      <c r="B859" s="92" t="s">
        <v>825</v>
      </c>
      <c r="C859" t="s">
        <v>179</v>
      </c>
      <c r="D859" t="s">
        <v>2</v>
      </c>
      <c r="I859" s="5">
        <v>509.64</v>
      </c>
    </row>
    <row r="860" spans="1:13" x14ac:dyDescent="0.25">
      <c r="A860" s="92" t="s">
        <v>802</v>
      </c>
      <c r="B860" s="92" t="s">
        <v>825</v>
      </c>
      <c r="C860" t="s">
        <v>179</v>
      </c>
      <c r="D860" t="s">
        <v>2</v>
      </c>
      <c r="I860" s="5">
        <v>152.25</v>
      </c>
    </row>
    <row r="861" spans="1:13" x14ac:dyDescent="0.25">
      <c r="A861" s="92" t="s">
        <v>802</v>
      </c>
      <c r="B861" s="92" t="s">
        <v>825</v>
      </c>
      <c r="C861" t="s">
        <v>179</v>
      </c>
      <c r="D861" t="s">
        <v>2</v>
      </c>
      <c r="I861" s="5">
        <v>152.25</v>
      </c>
    </row>
    <row r="862" spans="1:13" x14ac:dyDescent="0.25">
      <c r="A862" s="92" t="s">
        <v>804</v>
      </c>
      <c r="B862" s="92" t="s">
        <v>825</v>
      </c>
      <c r="C862" t="s">
        <v>179</v>
      </c>
      <c r="D862" t="s">
        <v>2</v>
      </c>
      <c r="I862" s="5">
        <v>1575</v>
      </c>
    </row>
    <row r="863" spans="1:13" x14ac:dyDescent="0.25">
      <c r="A863" s="92" t="s">
        <v>804</v>
      </c>
      <c r="B863" s="92" t="s">
        <v>825</v>
      </c>
      <c r="C863" t="s">
        <v>179</v>
      </c>
      <c r="D863" t="s">
        <v>2</v>
      </c>
      <c r="I863" s="5">
        <v>315</v>
      </c>
    </row>
    <row r="864" spans="1:13" x14ac:dyDescent="0.25">
      <c r="A864" s="92" t="s">
        <v>804</v>
      </c>
      <c r="B864" s="92" t="s">
        <v>825</v>
      </c>
      <c r="C864" t="s">
        <v>179</v>
      </c>
      <c r="D864" t="s">
        <v>2</v>
      </c>
      <c r="H864" s="5">
        <v>200.09</v>
      </c>
    </row>
    <row r="865" spans="1:13" x14ac:dyDescent="0.25">
      <c r="A865" s="92" t="s">
        <v>804</v>
      </c>
      <c r="B865" s="92" t="s">
        <v>825</v>
      </c>
      <c r="C865" t="s">
        <v>179</v>
      </c>
      <c r="D865" t="s">
        <v>2</v>
      </c>
      <c r="I865" s="5">
        <v>958.13</v>
      </c>
    </row>
    <row r="866" spans="1:13" x14ac:dyDescent="0.25">
      <c r="A866" s="92" t="s">
        <v>805</v>
      </c>
      <c r="B866" s="92" t="s">
        <v>825</v>
      </c>
      <c r="C866" t="s">
        <v>179</v>
      </c>
      <c r="D866" t="s">
        <v>2</v>
      </c>
      <c r="I866" s="5">
        <v>1575</v>
      </c>
    </row>
    <row r="867" spans="1:13" x14ac:dyDescent="0.25">
      <c r="A867" s="92" t="s">
        <v>805</v>
      </c>
      <c r="B867" s="92" t="s">
        <v>825</v>
      </c>
      <c r="C867" t="s">
        <v>179</v>
      </c>
      <c r="D867" t="s">
        <v>2</v>
      </c>
      <c r="M867" s="5">
        <v>111.3</v>
      </c>
    </row>
    <row r="868" spans="1:13" x14ac:dyDescent="0.25">
      <c r="A868" s="92" t="s">
        <v>812</v>
      </c>
      <c r="B868" s="92" t="s">
        <v>826</v>
      </c>
      <c r="C868" t="s">
        <v>179</v>
      </c>
      <c r="D868" t="s">
        <v>2</v>
      </c>
      <c r="I868" s="5">
        <v>969.94</v>
      </c>
    </row>
    <row r="869" spans="1:13" x14ac:dyDescent="0.25">
      <c r="A869" s="92" t="s">
        <v>812</v>
      </c>
      <c r="B869" s="92" t="s">
        <v>826</v>
      </c>
      <c r="C869" t="s">
        <v>179</v>
      </c>
      <c r="D869" t="s">
        <v>2</v>
      </c>
      <c r="H869" s="5">
        <v>256.2</v>
      </c>
    </row>
    <row r="870" spans="1:13" x14ac:dyDescent="0.25">
      <c r="A870" s="92" t="s">
        <v>817</v>
      </c>
      <c r="B870" s="92" t="s">
        <v>21</v>
      </c>
      <c r="C870" t="s">
        <v>179</v>
      </c>
      <c r="D870" t="s">
        <v>2</v>
      </c>
      <c r="I870" s="5">
        <v>1411.2</v>
      </c>
    </row>
    <row r="871" spans="1:13" x14ac:dyDescent="0.25">
      <c r="A871" s="92" t="s">
        <v>817</v>
      </c>
      <c r="B871" s="92" t="s">
        <v>21</v>
      </c>
      <c r="C871" t="s">
        <v>179</v>
      </c>
      <c r="D871" t="s">
        <v>2</v>
      </c>
      <c r="H871" s="5">
        <v>1536.68</v>
      </c>
    </row>
    <row r="872" spans="1:13" x14ac:dyDescent="0.25">
      <c r="A872" s="92" t="s">
        <v>828</v>
      </c>
      <c r="B872" s="92" t="s">
        <v>827</v>
      </c>
      <c r="C872" t="s">
        <v>179</v>
      </c>
      <c r="D872" t="s">
        <v>2</v>
      </c>
      <c r="I872" s="5">
        <v>2201.6999999999998</v>
      </c>
    </row>
    <row r="873" spans="1:13" x14ac:dyDescent="0.25">
      <c r="A873" s="92" t="s">
        <v>828</v>
      </c>
      <c r="B873" s="92" t="s">
        <v>827</v>
      </c>
      <c r="C873" t="s">
        <v>179</v>
      </c>
      <c r="D873" t="s">
        <v>2</v>
      </c>
      <c r="I873" s="5">
        <v>109.1</v>
      </c>
    </row>
    <row r="874" spans="1:13" x14ac:dyDescent="0.25">
      <c r="A874" s="92" t="s">
        <v>833</v>
      </c>
      <c r="B874" s="92" t="s">
        <v>36</v>
      </c>
      <c r="C874" t="s">
        <v>179</v>
      </c>
      <c r="D874" t="s">
        <v>2</v>
      </c>
      <c r="H874" s="5">
        <v>769.13</v>
      </c>
    </row>
    <row r="875" spans="1:13" x14ac:dyDescent="0.25">
      <c r="A875" s="92" t="s">
        <v>834</v>
      </c>
      <c r="B875" s="92" t="s">
        <v>36</v>
      </c>
      <c r="C875" t="s">
        <v>179</v>
      </c>
      <c r="D875" t="s">
        <v>2</v>
      </c>
      <c r="I875" s="5">
        <v>1575</v>
      </c>
    </row>
    <row r="876" spans="1:13" x14ac:dyDescent="0.25">
      <c r="A876" s="92" t="s">
        <v>834</v>
      </c>
      <c r="B876" s="92" t="s">
        <v>36</v>
      </c>
      <c r="C876" t="s">
        <v>179</v>
      </c>
      <c r="D876" t="s">
        <v>2</v>
      </c>
      <c r="H876" s="5">
        <v>247.8</v>
      </c>
    </row>
    <row r="877" spans="1:13" x14ac:dyDescent="0.25">
      <c r="A877" s="92" t="s">
        <v>834</v>
      </c>
      <c r="B877" s="92" t="s">
        <v>36</v>
      </c>
      <c r="C877" t="s">
        <v>179</v>
      </c>
      <c r="D877" t="s">
        <v>2</v>
      </c>
      <c r="I877" s="5">
        <v>546</v>
      </c>
    </row>
    <row r="878" spans="1:13" x14ac:dyDescent="0.25">
      <c r="A878" s="92" t="s">
        <v>834</v>
      </c>
      <c r="B878" s="92" t="s">
        <v>36</v>
      </c>
      <c r="C878" t="s">
        <v>179</v>
      </c>
      <c r="D878" t="s">
        <v>2</v>
      </c>
      <c r="M878" s="5">
        <v>105</v>
      </c>
    </row>
    <row r="879" spans="1:13" x14ac:dyDescent="0.25">
      <c r="A879" s="92" t="s">
        <v>835</v>
      </c>
      <c r="B879" s="92" t="s">
        <v>36</v>
      </c>
      <c r="C879" t="s">
        <v>179</v>
      </c>
      <c r="D879" t="s">
        <v>2</v>
      </c>
      <c r="I879" s="5">
        <v>6300</v>
      </c>
    </row>
    <row r="880" spans="1:13" x14ac:dyDescent="0.25">
      <c r="A880" s="92" t="s">
        <v>835</v>
      </c>
      <c r="B880" s="92" t="s">
        <v>36</v>
      </c>
      <c r="C880" t="s">
        <v>179</v>
      </c>
      <c r="D880" t="s">
        <v>2</v>
      </c>
      <c r="I880" s="5">
        <v>4788</v>
      </c>
    </row>
    <row r="881" spans="1:15" x14ac:dyDescent="0.25">
      <c r="A881" s="92" t="s">
        <v>835</v>
      </c>
      <c r="B881" s="92" t="s">
        <v>36</v>
      </c>
      <c r="C881" t="s">
        <v>179</v>
      </c>
      <c r="D881" t="s">
        <v>2</v>
      </c>
      <c r="H881" s="5">
        <v>971.25</v>
      </c>
    </row>
    <row r="882" spans="1:15" x14ac:dyDescent="0.25">
      <c r="A882" s="92" t="s">
        <v>835</v>
      </c>
      <c r="B882" s="92" t="s">
        <v>36</v>
      </c>
      <c r="C882" t="s">
        <v>179</v>
      </c>
      <c r="D882" t="s">
        <v>2</v>
      </c>
      <c r="H882" s="5">
        <v>87.15</v>
      </c>
    </row>
    <row r="883" spans="1:15" x14ac:dyDescent="0.25">
      <c r="A883" s="92" t="s">
        <v>835</v>
      </c>
      <c r="B883" s="92" t="s">
        <v>36</v>
      </c>
      <c r="C883" t="s">
        <v>179</v>
      </c>
      <c r="D883" t="s">
        <v>2</v>
      </c>
      <c r="H883" s="5">
        <v>708.75</v>
      </c>
    </row>
    <row r="884" spans="1:15" x14ac:dyDescent="0.25">
      <c r="A884" s="92" t="s">
        <v>835</v>
      </c>
      <c r="B884" s="92" t="s">
        <v>36</v>
      </c>
      <c r="C884" t="s">
        <v>179</v>
      </c>
      <c r="D884" t="s">
        <v>2</v>
      </c>
      <c r="H884" s="5">
        <v>342.83</v>
      </c>
    </row>
    <row r="885" spans="1:15" x14ac:dyDescent="0.25">
      <c r="A885" s="92" t="s">
        <v>835</v>
      </c>
      <c r="B885" s="92" t="s">
        <v>36</v>
      </c>
      <c r="C885" t="s">
        <v>179</v>
      </c>
      <c r="D885" t="s">
        <v>2</v>
      </c>
      <c r="H885" s="5">
        <v>289.8</v>
      </c>
    </row>
    <row r="886" spans="1:15" x14ac:dyDescent="0.25">
      <c r="A886" s="92" t="s">
        <v>835</v>
      </c>
      <c r="B886" s="92" t="s">
        <v>36</v>
      </c>
      <c r="C886" t="s">
        <v>179</v>
      </c>
      <c r="D886" t="s">
        <v>2</v>
      </c>
      <c r="M886" s="5">
        <v>262.5</v>
      </c>
    </row>
    <row r="887" spans="1:15" x14ac:dyDescent="0.25">
      <c r="A887" s="92" t="s">
        <v>835</v>
      </c>
      <c r="B887" s="92" t="s">
        <v>36</v>
      </c>
      <c r="C887" t="s">
        <v>179</v>
      </c>
      <c r="D887" t="s">
        <v>2</v>
      </c>
      <c r="O887" s="5">
        <v>0.1</v>
      </c>
    </row>
    <row r="888" spans="1:15" x14ac:dyDescent="0.25">
      <c r="A888" s="92" t="s">
        <v>836</v>
      </c>
      <c r="B888" s="92" t="s">
        <v>500</v>
      </c>
      <c r="C888" t="s">
        <v>179</v>
      </c>
      <c r="I888" s="5">
        <v>2649.41</v>
      </c>
    </row>
    <row r="889" spans="1:15" x14ac:dyDescent="0.25">
      <c r="A889" s="92" t="s">
        <v>836</v>
      </c>
      <c r="B889" s="92" t="s">
        <v>500</v>
      </c>
      <c r="C889" t="s">
        <v>179</v>
      </c>
      <c r="I889" s="5">
        <v>728.7</v>
      </c>
    </row>
    <row r="890" spans="1:15" x14ac:dyDescent="0.25">
      <c r="A890" s="92" t="s">
        <v>838</v>
      </c>
      <c r="B890" s="92" t="s">
        <v>500</v>
      </c>
      <c r="C890" t="s">
        <v>179</v>
      </c>
      <c r="D890" t="s">
        <v>2</v>
      </c>
      <c r="I890" s="5">
        <v>1632.49</v>
      </c>
    </row>
    <row r="891" spans="1:15" x14ac:dyDescent="0.25">
      <c r="A891" s="92" t="s">
        <v>844</v>
      </c>
      <c r="B891" s="92" t="s">
        <v>845</v>
      </c>
      <c r="C891" t="s">
        <v>179</v>
      </c>
      <c r="D891" t="s">
        <v>2</v>
      </c>
      <c r="H891" s="5">
        <v>139.65</v>
      </c>
    </row>
    <row r="892" spans="1:15" x14ac:dyDescent="0.25">
      <c r="A892" s="92" t="s">
        <v>844</v>
      </c>
      <c r="B892" s="92" t="s">
        <v>845</v>
      </c>
      <c r="C892" t="s">
        <v>179</v>
      </c>
      <c r="D892" t="s">
        <v>2</v>
      </c>
      <c r="H892" s="5">
        <v>799.31</v>
      </c>
    </row>
    <row r="893" spans="1:15" x14ac:dyDescent="0.25">
      <c r="A893" s="92" t="s">
        <v>847</v>
      </c>
      <c r="B893" s="92" t="s">
        <v>845</v>
      </c>
      <c r="C893" t="s">
        <v>179</v>
      </c>
      <c r="D893" t="s">
        <v>2</v>
      </c>
      <c r="I893" s="5">
        <v>183.75</v>
      </c>
    </row>
    <row r="894" spans="1:15" x14ac:dyDescent="0.25">
      <c r="A894" s="92" t="s">
        <v>847</v>
      </c>
      <c r="B894" s="92" t="s">
        <v>845</v>
      </c>
      <c r="C894" t="s">
        <v>179</v>
      </c>
      <c r="D894" t="s">
        <v>2</v>
      </c>
      <c r="I894" s="5">
        <v>5425.35</v>
      </c>
    </row>
    <row r="895" spans="1:15" x14ac:dyDescent="0.25">
      <c r="A895" s="92" t="s">
        <v>850</v>
      </c>
      <c r="B895" s="92" t="s">
        <v>7</v>
      </c>
      <c r="C895" t="s">
        <v>179</v>
      </c>
      <c r="D895" t="s">
        <v>2</v>
      </c>
      <c r="H895" s="5">
        <v>1451.36</v>
      </c>
    </row>
    <row r="896" spans="1:15" x14ac:dyDescent="0.25">
      <c r="A896" s="92" t="s">
        <v>850</v>
      </c>
      <c r="B896" s="92" t="s">
        <v>7</v>
      </c>
      <c r="C896" t="s">
        <v>179</v>
      </c>
      <c r="D896" t="s">
        <v>2</v>
      </c>
      <c r="I896" s="5">
        <v>1501.76</v>
      </c>
    </row>
    <row r="897" spans="1:15" x14ac:dyDescent="0.25">
      <c r="A897" s="92" t="s">
        <v>848</v>
      </c>
      <c r="B897" s="92" t="s">
        <v>126</v>
      </c>
      <c r="C897" t="s">
        <v>204</v>
      </c>
      <c r="D897" t="s">
        <v>2</v>
      </c>
      <c r="I897" s="5">
        <v>1890</v>
      </c>
    </row>
    <row r="898" spans="1:15" x14ac:dyDescent="0.25">
      <c r="A898" s="92" t="s">
        <v>848</v>
      </c>
      <c r="B898" s="92" t="s">
        <v>126</v>
      </c>
      <c r="C898" t="s">
        <v>204</v>
      </c>
      <c r="D898" t="s">
        <v>2</v>
      </c>
      <c r="I898" s="5">
        <v>546</v>
      </c>
    </row>
    <row r="899" spans="1:15" x14ac:dyDescent="0.25">
      <c r="A899" s="92" t="s">
        <v>848</v>
      </c>
      <c r="B899" s="92" t="s">
        <v>126</v>
      </c>
      <c r="C899" t="s">
        <v>204</v>
      </c>
      <c r="D899" t="s">
        <v>2</v>
      </c>
      <c r="H899" s="5">
        <v>971.25</v>
      </c>
    </row>
    <row r="900" spans="1:15" x14ac:dyDescent="0.25">
      <c r="A900" s="92" t="s">
        <v>848</v>
      </c>
      <c r="B900" s="92" t="s">
        <v>126</v>
      </c>
      <c r="C900" t="s">
        <v>204</v>
      </c>
      <c r="D900" t="s">
        <v>2</v>
      </c>
      <c r="H900" s="5">
        <v>388.5</v>
      </c>
    </row>
    <row r="901" spans="1:15" x14ac:dyDescent="0.25">
      <c r="A901" s="92" t="s">
        <v>848</v>
      </c>
      <c r="B901" s="92" t="s">
        <v>126</v>
      </c>
      <c r="C901" t="s">
        <v>204</v>
      </c>
      <c r="D901" t="s">
        <v>2</v>
      </c>
      <c r="I901" s="5">
        <v>160.13</v>
      </c>
    </row>
    <row r="902" spans="1:15" x14ac:dyDescent="0.25">
      <c r="A902" s="92" t="s">
        <v>828</v>
      </c>
      <c r="B902" s="92" t="s">
        <v>827</v>
      </c>
      <c r="C902" t="s">
        <v>679</v>
      </c>
      <c r="D902" t="s">
        <v>2</v>
      </c>
      <c r="L902" s="5">
        <v>4789.05</v>
      </c>
    </row>
    <row r="903" spans="1:15" x14ac:dyDescent="0.25">
      <c r="A903" s="92" t="s">
        <v>835</v>
      </c>
      <c r="B903" s="92" t="s">
        <v>36</v>
      </c>
      <c r="C903" t="s">
        <v>211</v>
      </c>
      <c r="D903" t="s">
        <v>2</v>
      </c>
      <c r="I903" s="5">
        <v>301.81</v>
      </c>
    </row>
    <row r="904" spans="1:15" x14ac:dyDescent="0.25">
      <c r="A904" s="92" t="s">
        <v>795</v>
      </c>
      <c r="B904" s="92" t="s">
        <v>445</v>
      </c>
      <c r="C904" t="s">
        <v>460</v>
      </c>
      <c r="D904" t="s">
        <v>2</v>
      </c>
      <c r="O904" s="5">
        <v>15.2</v>
      </c>
    </row>
    <row r="905" spans="1:15" x14ac:dyDescent="0.25">
      <c r="A905" s="92" t="s">
        <v>795</v>
      </c>
      <c r="B905" s="92" t="s">
        <v>445</v>
      </c>
      <c r="C905" t="s">
        <v>460</v>
      </c>
      <c r="D905" t="s">
        <v>2</v>
      </c>
      <c r="O905" s="5">
        <v>22.95</v>
      </c>
    </row>
    <row r="906" spans="1:15" x14ac:dyDescent="0.25">
      <c r="A906" s="92" t="s">
        <v>795</v>
      </c>
      <c r="B906" s="92" t="s">
        <v>445</v>
      </c>
      <c r="C906" t="s">
        <v>460</v>
      </c>
      <c r="D906" t="s">
        <v>2</v>
      </c>
      <c r="O906" s="5">
        <v>12.45</v>
      </c>
    </row>
    <row r="907" spans="1:15" x14ac:dyDescent="0.25">
      <c r="A907" s="92" t="s">
        <v>795</v>
      </c>
      <c r="B907" s="92" t="s">
        <v>445</v>
      </c>
      <c r="C907" t="s">
        <v>460</v>
      </c>
      <c r="D907" t="s">
        <v>2</v>
      </c>
      <c r="O907" s="5">
        <v>34.9</v>
      </c>
    </row>
    <row r="908" spans="1:15" x14ac:dyDescent="0.25">
      <c r="A908" s="92" t="s">
        <v>795</v>
      </c>
      <c r="B908" s="92" t="s">
        <v>445</v>
      </c>
      <c r="C908" t="s">
        <v>460</v>
      </c>
      <c r="D908" t="s">
        <v>2</v>
      </c>
      <c r="O908" s="5">
        <v>23.45</v>
      </c>
    </row>
    <row r="909" spans="1:15" x14ac:dyDescent="0.25">
      <c r="A909" s="92" t="s">
        <v>795</v>
      </c>
      <c r="B909" s="92" t="s">
        <v>445</v>
      </c>
      <c r="C909" t="s">
        <v>460</v>
      </c>
      <c r="D909" t="s">
        <v>2</v>
      </c>
      <c r="O909" s="5">
        <v>14.95</v>
      </c>
    </row>
    <row r="910" spans="1:15" x14ac:dyDescent="0.25">
      <c r="A910" s="92" t="s">
        <v>795</v>
      </c>
      <c r="B910" s="92" t="s">
        <v>445</v>
      </c>
      <c r="C910" t="s">
        <v>460</v>
      </c>
      <c r="D910" t="s">
        <v>2</v>
      </c>
      <c r="O910" s="5">
        <v>20.9</v>
      </c>
    </row>
    <row r="911" spans="1:15" x14ac:dyDescent="0.25">
      <c r="A911" s="92" t="s">
        <v>795</v>
      </c>
      <c r="B911" s="92" t="s">
        <v>445</v>
      </c>
      <c r="C911" t="s">
        <v>460</v>
      </c>
      <c r="D911" t="s">
        <v>2</v>
      </c>
      <c r="O911" s="5">
        <v>45.9</v>
      </c>
    </row>
    <row r="912" spans="1:15" x14ac:dyDescent="0.25">
      <c r="A912" s="92" t="s">
        <v>796</v>
      </c>
      <c r="B912" s="92" t="s">
        <v>445</v>
      </c>
      <c r="C912" t="s">
        <v>460</v>
      </c>
      <c r="D912" t="s">
        <v>2</v>
      </c>
      <c r="O912" s="5">
        <v>9</v>
      </c>
    </row>
    <row r="913" spans="1:15" x14ac:dyDescent="0.25">
      <c r="A913" s="92" t="s">
        <v>811</v>
      </c>
      <c r="B913" s="92" t="s">
        <v>96</v>
      </c>
      <c r="C913" t="s">
        <v>345</v>
      </c>
      <c r="D913" t="s">
        <v>2</v>
      </c>
      <c r="O913" s="5">
        <v>491.8</v>
      </c>
    </row>
    <row r="914" spans="1:15" x14ac:dyDescent="0.25">
      <c r="A914" s="92" t="s">
        <v>796</v>
      </c>
      <c r="B914" s="92" t="s">
        <v>445</v>
      </c>
      <c r="C914" t="s">
        <v>476</v>
      </c>
      <c r="D914" t="s">
        <v>2</v>
      </c>
      <c r="O914" s="5">
        <v>89.25</v>
      </c>
    </row>
    <row r="915" spans="1:15" x14ac:dyDescent="0.25">
      <c r="A915" s="92" t="s">
        <v>835</v>
      </c>
      <c r="B915" s="92" t="s">
        <v>36</v>
      </c>
      <c r="C915" t="s">
        <v>217</v>
      </c>
      <c r="D915" t="s">
        <v>2</v>
      </c>
      <c r="O915" s="5">
        <v>47</v>
      </c>
    </row>
    <row r="916" spans="1:15" x14ac:dyDescent="0.25">
      <c r="A916" s="92" t="s">
        <v>835</v>
      </c>
      <c r="B916" s="92" t="s">
        <v>36</v>
      </c>
      <c r="C916" t="s">
        <v>217</v>
      </c>
      <c r="D916" t="s">
        <v>2</v>
      </c>
      <c r="O916" s="5">
        <v>20.6</v>
      </c>
    </row>
    <row r="917" spans="1:15" x14ac:dyDescent="0.25">
      <c r="A917" s="92" t="s">
        <v>835</v>
      </c>
      <c r="B917" s="92" t="s">
        <v>36</v>
      </c>
      <c r="C917" t="s">
        <v>217</v>
      </c>
      <c r="D917" t="s">
        <v>2</v>
      </c>
      <c r="O917" s="5">
        <v>24.1</v>
      </c>
    </row>
    <row r="918" spans="1:15" x14ac:dyDescent="0.25">
      <c r="A918" s="92" t="s">
        <v>835</v>
      </c>
      <c r="B918" s="92" t="s">
        <v>36</v>
      </c>
      <c r="C918" t="s">
        <v>217</v>
      </c>
      <c r="D918" t="s">
        <v>2</v>
      </c>
      <c r="O918" s="5">
        <v>23.5</v>
      </c>
    </row>
    <row r="919" spans="1:15" x14ac:dyDescent="0.25">
      <c r="A919" s="92" t="s">
        <v>835</v>
      </c>
      <c r="B919" s="92" t="s">
        <v>36</v>
      </c>
      <c r="C919" t="s">
        <v>217</v>
      </c>
      <c r="D919" t="s">
        <v>2</v>
      </c>
      <c r="O919" s="5">
        <v>36.82</v>
      </c>
    </row>
    <row r="920" spans="1:15" x14ac:dyDescent="0.25">
      <c r="A920" s="92" t="s">
        <v>835</v>
      </c>
      <c r="B920" s="92" t="s">
        <v>36</v>
      </c>
      <c r="C920" t="s">
        <v>217</v>
      </c>
      <c r="D920" t="s">
        <v>2</v>
      </c>
      <c r="O920" s="5">
        <v>20.9</v>
      </c>
    </row>
    <row r="921" spans="1:15" x14ac:dyDescent="0.25">
      <c r="A921" s="92" t="s">
        <v>835</v>
      </c>
      <c r="B921" s="92" t="s">
        <v>36</v>
      </c>
      <c r="C921" t="s">
        <v>217</v>
      </c>
      <c r="D921" t="s">
        <v>2</v>
      </c>
      <c r="O921" s="5">
        <v>3.2</v>
      </c>
    </row>
    <row r="922" spans="1:15" x14ac:dyDescent="0.25">
      <c r="A922" s="92" t="s">
        <v>835</v>
      </c>
      <c r="B922" s="92" t="s">
        <v>36</v>
      </c>
      <c r="C922" t="s">
        <v>217</v>
      </c>
      <c r="D922" t="s">
        <v>2</v>
      </c>
      <c r="O922" s="5">
        <v>32.53</v>
      </c>
    </row>
    <row r="923" spans="1:15" x14ac:dyDescent="0.25">
      <c r="A923" s="92" t="s">
        <v>835</v>
      </c>
      <c r="B923" s="92" t="s">
        <v>36</v>
      </c>
      <c r="C923" t="s">
        <v>217</v>
      </c>
      <c r="D923" t="s">
        <v>2</v>
      </c>
      <c r="O923" s="5">
        <v>6.1</v>
      </c>
    </row>
    <row r="924" spans="1:15" x14ac:dyDescent="0.25">
      <c r="A924" s="92" t="s">
        <v>835</v>
      </c>
      <c r="B924" s="92" t="s">
        <v>36</v>
      </c>
      <c r="C924" t="s">
        <v>217</v>
      </c>
      <c r="D924" t="s">
        <v>2</v>
      </c>
      <c r="O924" s="5">
        <v>9</v>
      </c>
    </row>
    <row r="925" spans="1:15" x14ac:dyDescent="0.25">
      <c r="A925" s="92" t="s">
        <v>835</v>
      </c>
      <c r="B925" s="92" t="s">
        <v>36</v>
      </c>
      <c r="C925" t="s">
        <v>217</v>
      </c>
      <c r="D925" t="s">
        <v>2</v>
      </c>
      <c r="O925" s="5">
        <v>26.7</v>
      </c>
    </row>
    <row r="926" spans="1:15" x14ac:dyDescent="0.25">
      <c r="A926" s="92" t="s">
        <v>835</v>
      </c>
      <c r="B926" s="92" t="s">
        <v>36</v>
      </c>
      <c r="C926" t="s">
        <v>217</v>
      </c>
      <c r="D926" t="s">
        <v>2</v>
      </c>
      <c r="O926" s="5">
        <v>3.2</v>
      </c>
    </row>
    <row r="927" spans="1:15" x14ac:dyDescent="0.25">
      <c r="A927" s="92" t="s">
        <v>835</v>
      </c>
      <c r="B927" s="92" t="s">
        <v>36</v>
      </c>
      <c r="C927" t="s">
        <v>217</v>
      </c>
      <c r="D927" t="s">
        <v>2</v>
      </c>
      <c r="O927" s="5">
        <v>4.6500000000000004</v>
      </c>
    </row>
    <row r="928" spans="1:15" x14ac:dyDescent="0.25">
      <c r="A928" s="92" t="s">
        <v>835</v>
      </c>
      <c r="B928" s="92" t="s">
        <v>36</v>
      </c>
      <c r="C928" t="s">
        <v>217</v>
      </c>
      <c r="D928" t="s">
        <v>2</v>
      </c>
      <c r="O928" s="5">
        <v>14.8</v>
      </c>
    </row>
    <row r="929" spans="1:15" x14ac:dyDescent="0.25">
      <c r="A929" s="92" t="s">
        <v>835</v>
      </c>
      <c r="B929" s="92" t="s">
        <v>36</v>
      </c>
      <c r="C929" t="s">
        <v>217</v>
      </c>
      <c r="D929" t="s">
        <v>2</v>
      </c>
      <c r="O929" s="5">
        <v>4.95</v>
      </c>
    </row>
    <row r="930" spans="1:15" x14ac:dyDescent="0.25">
      <c r="A930" s="92" t="s">
        <v>835</v>
      </c>
      <c r="B930" s="92" t="s">
        <v>36</v>
      </c>
      <c r="C930" t="s">
        <v>217</v>
      </c>
      <c r="D930" t="s">
        <v>2</v>
      </c>
      <c r="O930" s="5">
        <v>3.2</v>
      </c>
    </row>
    <row r="931" spans="1:15" x14ac:dyDescent="0.25">
      <c r="A931" s="92" t="s">
        <v>848</v>
      </c>
      <c r="B931" s="92" t="s">
        <v>126</v>
      </c>
      <c r="C931" t="s">
        <v>217</v>
      </c>
      <c r="D931" t="s">
        <v>2</v>
      </c>
      <c r="O931" s="5">
        <v>6.63</v>
      </c>
    </row>
    <row r="932" spans="1:15" x14ac:dyDescent="0.25">
      <c r="A932" s="92" t="s">
        <v>848</v>
      </c>
      <c r="B932" s="92" t="s">
        <v>126</v>
      </c>
      <c r="C932" t="s">
        <v>217</v>
      </c>
      <c r="D932" t="s">
        <v>2</v>
      </c>
      <c r="O932" s="5">
        <v>7.96</v>
      </c>
    </row>
    <row r="933" spans="1:15" x14ac:dyDescent="0.25">
      <c r="A933" s="92" t="s">
        <v>798</v>
      </c>
      <c r="B933" s="92" t="s">
        <v>404</v>
      </c>
      <c r="C933" t="s">
        <v>437</v>
      </c>
      <c r="D933" t="s">
        <v>2</v>
      </c>
      <c r="J933" s="5">
        <v>47.83</v>
      </c>
    </row>
    <row r="934" spans="1:15" x14ac:dyDescent="0.25">
      <c r="A934" s="92" t="s">
        <v>798</v>
      </c>
      <c r="B934" s="92" t="s">
        <v>404</v>
      </c>
      <c r="C934" t="s">
        <v>437</v>
      </c>
      <c r="D934" t="s">
        <v>2</v>
      </c>
      <c r="J934" s="5">
        <v>29.26</v>
      </c>
    </row>
    <row r="935" spans="1:15" x14ac:dyDescent="0.25">
      <c r="A935" s="92" t="s">
        <v>798</v>
      </c>
      <c r="B935" s="92" t="s">
        <v>404</v>
      </c>
      <c r="C935" t="s">
        <v>437</v>
      </c>
      <c r="D935" t="s">
        <v>2</v>
      </c>
      <c r="J935" s="5">
        <v>48.26</v>
      </c>
    </row>
    <row r="936" spans="1:15" x14ac:dyDescent="0.25">
      <c r="A936" s="92" t="s">
        <v>798</v>
      </c>
      <c r="B936" s="92" t="s">
        <v>404</v>
      </c>
      <c r="C936" t="s">
        <v>437</v>
      </c>
      <c r="D936" t="s">
        <v>2</v>
      </c>
      <c r="J936" s="5">
        <v>48.66</v>
      </c>
    </row>
    <row r="937" spans="1:15" x14ac:dyDescent="0.25">
      <c r="A937" s="92" t="s">
        <v>798</v>
      </c>
      <c r="B937" s="92" t="s">
        <v>404</v>
      </c>
      <c r="C937" t="s">
        <v>437</v>
      </c>
      <c r="D937" t="s">
        <v>2</v>
      </c>
      <c r="J937" s="5">
        <v>49.13</v>
      </c>
    </row>
    <row r="938" spans="1:15" x14ac:dyDescent="0.25">
      <c r="A938" s="92" t="s">
        <v>840</v>
      </c>
      <c r="B938" s="92" t="s">
        <v>115</v>
      </c>
      <c r="C938" t="s">
        <v>241</v>
      </c>
      <c r="D938" t="s">
        <v>2</v>
      </c>
      <c r="O938" s="5">
        <v>1375</v>
      </c>
    </row>
    <row r="939" spans="1:15" x14ac:dyDescent="0.25">
      <c r="A939" s="92" t="s">
        <v>847</v>
      </c>
      <c r="B939" s="92" t="s">
        <v>845</v>
      </c>
      <c r="C939" t="s">
        <v>754</v>
      </c>
      <c r="D939" t="s">
        <v>2</v>
      </c>
      <c r="K939" s="5">
        <v>21</v>
      </c>
    </row>
    <row r="940" spans="1:15" x14ac:dyDescent="0.25">
      <c r="A940" s="92" t="s">
        <v>819</v>
      </c>
      <c r="B940" s="92" t="s">
        <v>481</v>
      </c>
      <c r="C940" t="s">
        <v>492</v>
      </c>
      <c r="D940" t="s">
        <v>2</v>
      </c>
      <c r="L940" s="5">
        <v>52.98</v>
      </c>
    </row>
    <row r="941" spans="1:15" x14ac:dyDescent="0.25">
      <c r="A941" s="92" t="s">
        <v>835</v>
      </c>
      <c r="B941" s="92" t="s">
        <v>36</v>
      </c>
      <c r="C941" t="s">
        <v>223</v>
      </c>
      <c r="D941" t="s">
        <v>2</v>
      </c>
      <c r="O941" s="5">
        <v>525</v>
      </c>
    </row>
    <row r="942" spans="1:15" x14ac:dyDescent="0.25">
      <c r="A942" s="92" t="s">
        <v>812</v>
      </c>
      <c r="B942" s="92" t="s">
        <v>826</v>
      </c>
      <c r="C942" t="s">
        <v>332</v>
      </c>
      <c r="D942" t="s">
        <v>2</v>
      </c>
      <c r="O942" s="5">
        <v>34.61</v>
      </c>
    </row>
    <row r="943" spans="1:15" x14ac:dyDescent="0.25">
      <c r="A943" s="92" t="s">
        <v>812</v>
      </c>
      <c r="B943" s="92" t="s">
        <v>826</v>
      </c>
      <c r="C943" t="s">
        <v>332</v>
      </c>
      <c r="D943" t="s">
        <v>2</v>
      </c>
      <c r="O943" s="5">
        <v>67.45</v>
      </c>
    </row>
    <row r="944" spans="1:15" x14ac:dyDescent="0.25">
      <c r="A944" s="92" t="s">
        <v>813</v>
      </c>
      <c r="B944" s="92" t="s">
        <v>826</v>
      </c>
      <c r="C944" t="s">
        <v>332</v>
      </c>
      <c r="D944" t="s">
        <v>2</v>
      </c>
      <c r="O944" s="5">
        <v>365.97</v>
      </c>
    </row>
    <row r="945" spans="1:15" x14ac:dyDescent="0.25">
      <c r="A945" s="92" t="s">
        <v>814</v>
      </c>
      <c r="B945" s="92" t="s">
        <v>826</v>
      </c>
      <c r="C945" t="s">
        <v>332</v>
      </c>
      <c r="D945" t="s">
        <v>2</v>
      </c>
      <c r="O945" s="5">
        <v>452.89</v>
      </c>
    </row>
    <row r="946" spans="1:15" x14ac:dyDescent="0.25">
      <c r="A946" s="92" t="s">
        <v>814</v>
      </c>
      <c r="B946" s="92" t="s">
        <v>826</v>
      </c>
      <c r="C946" t="s">
        <v>332</v>
      </c>
      <c r="D946" t="s">
        <v>2</v>
      </c>
      <c r="O946" s="5">
        <v>125.35</v>
      </c>
    </row>
    <row r="947" spans="1:15" x14ac:dyDescent="0.25">
      <c r="A947" s="92" t="s">
        <v>814</v>
      </c>
      <c r="B947" s="92" t="s">
        <v>826</v>
      </c>
      <c r="C947" t="s">
        <v>332</v>
      </c>
      <c r="D947" t="s">
        <v>2</v>
      </c>
      <c r="O947" s="5">
        <v>24.29</v>
      </c>
    </row>
    <row r="948" spans="1:15" x14ac:dyDescent="0.25">
      <c r="A948" s="92" t="s">
        <v>814</v>
      </c>
      <c r="B948" s="92" t="s">
        <v>826</v>
      </c>
      <c r="C948" t="s">
        <v>332</v>
      </c>
      <c r="D948" t="s">
        <v>2</v>
      </c>
      <c r="O948" s="5">
        <v>46.89</v>
      </c>
    </row>
    <row r="949" spans="1:15" x14ac:dyDescent="0.25">
      <c r="A949" s="92" t="s">
        <v>815</v>
      </c>
      <c r="B949" s="92" t="s">
        <v>311</v>
      </c>
      <c r="C949" t="s">
        <v>332</v>
      </c>
      <c r="D949" t="s">
        <v>2</v>
      </c>
      <c r="O949" s="5">
        <v>30.19</v>
      </c>
    </row>
    <row r="950" spans="1:15" x14ac:dyDescent="0.25">
      <c r="A950" s="92" t="s">
        <v>815</v>
      </c>
      <c r="B950" s="92" t="s">
        <v>311</v>
      </c>
      <c r="C950" t="s">
        <v>332</v>
      </c>
      <c r="D950" t="s">
        <v>2</v>
      </c>
      <c r="O950" s="5">
        <v>244.34</v>
      </c>
    </row>
    <row r="951" spans="1:15" x14ac:dyDescent="0.25">
      <c r="A951" s="92" t="s">
        <v>816</v>
      </c>
      <c r="B951" s="92" t="s">
        <v>311</v>
      </c>
      <c r="C951" t="s">
        <v>332</v>
      </c>
      <c r="D951" t="s">
        <v>2</v>
      </c>
      <c r="O951" s="5">
        <v>202.03</v>
      </c>
    </row>
    <row r="952" spans="1:15" x14ac:dyDescent="0.25">
      <c r="A952" s="92" t="s">
        <v>816</v>
      </c>
      <c r="B952" s="92" t="s">
        <v>311</v>
      </c>
      <c r="C952" t="s">
        <v>332</v>
      </c>
      <c r="D952" t="s">
        <v>2</v>
      </c>
      <c r="O952" s="5">
        <v>508.87</v>
      </c>
    </row>
    <row r="953" spans="1:15" x14ac:dyDescent="0.25">
      <c r="A953" s="92" t="s">
        <v>816</v>
      </c>
      <c r="B953" s="92" t="s">
        <v>311</v>
      </c>
      <c r="C953" t="s">
        <v>332</v>
      </c>
      <c r="D953" t="s">
        <v>2</v>
      </c>
      <c r="O953" s="5">
        <v>71.41</v>
      </c>
    </row>
    <row r="954" spans="1:15" x14ac:dyDescent="0.25">
      <c r="A954" s="92" t="s">
        <v>816</v>
      </c>
      <c r="B954" s="92" t="s">
        <v>311</v>
      </c>
      <c r="C954" t="s">
        <v>332</v>
      </c>
      <c r="D954" t="s">
        <v>2</v>
      </c>
      <c r="O954" s="5">
        <v>203.84</v>
      </c>
    </row>
    <row r="955" spans="1:15" x14ac:dyDescent="0.25">
      <c r="A955" s="92" t="s">
        <v>830</v>
      </c>
      <c r="B955" s="92" t="s">
        <v>831</v>
      </c>
      <c r="C955" t="s">
        <v>332</v>
      </c>
      <c r="D955" t="s">
        <v>2</v>
      </c>
      <c r="O955" s="5">
        <v>266.70999999999998</v>
      </c>
    </row>
    <row r="956" spans="1:15" x14ac:dyDescent="0.25">
      <c r="A956" s="92" t="s">
        <v>830</v>
      </c>
      <c r="B956" s="92" t="s">
        <v>831</v>
      </c>
      <c r="C956" t="s">
        <v>332</v>
      </c>
      <c r="D956" t="s">
        <v>2</v>
      </c>
      <c r="O956" s="5">
        <v>258.76</v>
      </c>
    </row>
    <row r="957" spans="1:15" x14ac:dyDescent="0.25">
      <c r="A957" s="92" t="s">
        <v>801</v>
      </c>
      <c r="B957" s="92" t="s">
        <v>404</v>
      </c>
      <c r="C957" t="s">
        <v>206</v>
      </c>
      <c r="D957" t="s">
        <v>2</v>
      </c>
      <c r="M957" s="5">
        <v>11.11</v>
      </c>
    </row>
    <row r="958" spans="1:15" x14ac:dyDescent="0.25">
      <c r="A958" s="92" t="s">
        <v>801</v>
      </c>
      <c r="B958" s="92" t="s">
        <v>404</v>
      </c>
      <c r="C958" t="s">
        <v>206</v>
      </c>
      <c r="D958" t="s">
        <v>2</v>
      </c>
      <c r="M958" s="5">
        <v>12.8</v>
      </c>
    </row>
    <row r="959" spans="1:15" x14ac:dyDescent="0.25">
      <c r="A959" s="92" t="s">
        <v>803</v>
      </c>
      <c r="B959" s="92" t="s">
        <v>825</v>
      </c>
      <c r="C959" t="s">
        <v>206</v>
      </c>
      <c r="D959" t="s">
        <v>2</v>
      </c>
      <c r="K959" s="5">
        <v>11.17</v>
      </c>
    </row>
    <row r="960" spans="1:15" x14ac:dyDescent="0.25">
      <c r="A960" s="92" t="s">
        <v>803</v>
      </c>
      <c r="B960" s="92" t="s">
        <v>825</v>
      </c>
      <c r="C960" t="s">
        <v>206</v>
      </c>
      <c r="D960" t="s">
        <v>2</v>
      </c>
      <c r="K960" s="5">
        <v>5.88</v>
      </c>
    </row>
    <row r="961" spans="1:13" x14ac:dyDescent="0.25">
      <c r="A961" s="92" t="s">
        <v>803</v>
      </c>
      <c r="B961" s="92" t="s">
        <v>825</v>
      </c>
      <c r="C961" t="s">
        <v>206</v>
      </c>
      <c r="D961" t="s">
        <v>2</v>
      </c>
      <c r="K961" s="5">
        <v>12.85</v>
      </c>
    </row>
    <row r="962" spans="1:13" x14ac:dyDescent="0.25">
      <c r="A962" s="92" t="s">
        <v>803</v>
      </c>
      <c r="B962" s="92" t="s">
        <v>825</v>
      </c>
      <c r="C962" t="s">
        <v>206</v>
      </c>
      <c r="D962" t="s">
        <v>2</v>
      </c>
      <c r="M962" s="5">
        <v>57.35</v>
      </c>
    </row>
    <row r="963" spans="1:13" x14ac:dyDescent="0.25">
      <c r="A963" s="92" t="s">
        <v>803</v>
      </c>
      <c r="B963" s="92" t="s">
        <v>825</v>
      </c>
      <c r="C963" t="s">
        <v>206</v>
      </c>
      <c r="D963" t="s">
        <v>2</v>
      </c>
      <c r="M963" s="5">
        <v>21</v>
      </c>
    </row>
    <row r="964" spans="1:13" x14ac:dyDescent="0.25">
      <c r="A964" s="92" t="s">
        <v>804</v>
      </c>
      <c r="B964" s="92" t="s">
        <v>825</v>
      </c>
      <c r="C964" t="s">
        <v>206</v>
      </c>
      <c r="D964" t="s">
        <v>2</v>
      </c>
      <c r="H964" s="5">
        <v>94.08</v>
      </c>
    </row>
    <row r="965" spans="1:13" x14ac:dyDescent="0.25">
      <c r="A965" s="92" t="s">
        <v>804</v>
      </c>
      <c r="B965" s="92" t="s">
        <v>825</v>
      </c>
      <c r="C965" t="s">
        <v>206</v>
      </c>
      <c r="D965" t="s">
        <v>2</v>
      </c>
      <c r="H965" s="5">
        <v>99.96</v>
      </c>
    </row>
    <row r="966" spans="1:13" x14ac:dyDescent="0.25">
      <c r="A966" s="92" t="s">
        <v>804</v>
      </c>
      <c r="B966" s="92" t="s">
        <v>825</v>
      </c>
      <c r="C966" t="s">
        <v>206</v>
      </c>
      <c r="D966" t="s">
        <v>2</v>
      </c>
      <c r="H966" s="5">
        <v>24.7</v>
      </c>
    </row>
    <row r="967" spans="1:13" x14ac:dyDescent="0.25">
      <c r="A967" s="92" t="s">
        <v>804</v>
      </c>
      <c r="B967" s="92" t="s">
        <v>825</v>
      </c>
      <c r="C967" t="s">
        <v>206</v>
      </c>
      <c r="D967" t="s">
        <v>2</v>
      </c>
      <c r="H967" s="5">
        <v>58.8</v>
      </c>
    </row>
    <row r="968" spans="1:13" x14ac:dyDescent="0.25">
      <c r="A968" s="92" t="s">
        <v>804</v>
      </c>
      <c r="B968" s="92" t="s">
        <v>825</v>
      </c>
      <c r="C968" t="s">
        <v>206</v>
      </c>
      <c r="D968" t="s">
        <v>2</v>
      </c>
      <c r="H968" s="5">
        <v>3.65</v>
      </c>
    </row>
    <row r="969" spans="1:13" x14ac:dyDescent="0.25">
      <c r="A969" s="92" t="s">
        <v>804</v>
      </c>
      <c r="B969" s="92" t="s">
        <v>825</v>
      </c>
      <c r="C969" t="s">
        <v>206</v>
      </c>
      <c r="D969" t="s">
        <v>2</v>
      </c>
      <c r="H969" s="5">
        <v>3.34</v>
      </c>
    </row>
    <row r="970" spans="1:13" x14ac:dyDescent="0.25">
      <c r="A970" s="92" t="s">
        <v>804</v>
      </c>
      <c r="B970" s="92" t="s">
        <v>825</v>
      </c>
      <c r="C970" t="s">
        <v>206</v>
      </c>
      <c r="D970" t="s">
        <v>2</v>
      </c>
      <c r="H970" s="5">
        <v>42.92</v>
      </c>
    </row>
    <row r="971" spans="1:13" x14ac:dyDescent="0.25">
      <c r="A971" s="92" t="s">
        <v>804</v>
      </c>
      <c r="B971" s="92" t="s">
        <v>825</v>
      </c>
      <c r="C971" t="s">
        <v>206</v>
      </c>
      <c r="D971" t="s">
        <v>2</v>
      </c>
      <c r="H971" s="5">
        <v>1.76</v>
      </c>
    </row>
    <row r="972" spans="1:13" x14ac:dyDescent="0.25">
      <c r="A972" s="92" t="s">
        <v>804</v>
      </c>
      <c r="B972" s="92" t="s">
        <v>825</v>
      </c>
      <c r="C972" t="s">
        <v>206</v>
      </c>
      <c r="D972" t="s">
        <v>2</v>
      </c>
      <c r="M972" s="5">
        <v>146.91999999999999</v>
      </c>
    </row>
    <row r="973" spans="1:13" x14ac:dyDescent="0.25">
      <c r="A973" s="92" t="s">
        <v>805</v>
      </c>
      <c r="B973" s="92" t="s">
        <v>825</v>
      </c>
      <c r="C973" t="s">
        <v>206</v>
      </c>
      <c r="D973" t="s">
        <v>2</v>
      </c>
      <c r="M973" s="5">
        <v>54.05</v>
      </c>
    </row>
    <row r="974" spans="1:13" x14ac:dyDescent="0.25">
      <c r="A974" s="92" t="s">
        <v>805</v>
      </c>
      <c r="B974" s="92" t="s">
        <v>825</v>
      </c>
      <c r="C974" t="s">
        <v>206</v>
      </c>
      <c r="D974" t="s">
        <v>2</v>
      </c>
      <c r="M974" s="5">
        <v>16.239999999999998</v>
      </c>
    </row>
    <row r="975" spans="1:13" x14ac:dyDescent="0.25">
      <c r="A975" s="92" t="s">
        <v>805</v>
      </c>
      <c r="B975" s="92" t="s">
        <v>825</v>
      </c>
      <c r="C975" t="s">
        <v>206</v>
      </c>
      <c r="D975" t="s">
        <v>2</v>
      </c>
      <c r="M975" s="5">
        <v>14.69</v>
      </c>
    </row>
    <row r="976" spans="1:13" x14ac:dyDescent="0.25">
      <c r="A976" s="92" t="s">
        <v>814</v>
      </c>
      <c r="B976" s="92" t="s">
        <v>826</v>
      </c>
      <c r="C976" t="s">
        <v>206</v>
      </c>
      <c r="D976" t="s">
        <v>2</v>
      </c>
      <c r="I976" s="5">
        <v>1055.94</v>
      </c>
    </row>
    <row r="977" spans="1:13" x14ac:dyDescent="0.25">
      <c r="A977" s="92" t="s">
        <v>820</v>
      </c>
      <c r="B977" s="92" t="s">
        <v>827</v>
      </c>
      <c r="C977" t="s">
        <v>206</v>
      </c>
      <c r="D977" t="s">
        <v>2</v>
      </c>
      <c r="I977" s="5">
        <v>91.34</v>
      </c>
    </row>
    <row r="978" spans="1:13" x14ac:dyDescent="0.25">
      <c r="A978" s="92" t="s">
        <v>820</v>
      </c>
      <c r="B978" s="92" t="s">
        <v>827</v>
      </c>
      <c r="C978" t="s">
        <v>206</v>
      </c>
      <c r="D978" t="s">
        <v>2</v>
      </c>
      <c r="M978" s="5">
        <v>27.95</v>
      </c>
    </row>
    <row r="979" spans="1:13" x14ac:dyDescent="0.25">
      <c r="A979" s="92" t="s">
        <v>820</v>
      </c>
      <c r="B979" s="92" t="s">
        <v>827</v>
      </c>
      <c r="C979" t="s">
        <v>206</v>
      </c>
      <c r="D979" t="s">
        <v>2</v>
      </c>
      <c r="I979" s="5">
        <v>49.56</v>
      </c>
    </row>
    <row r="980" spans="1:13" x14ac:dyDescent="0.25">
      <c r="A980" s="92" t="s">
        <v>820</v>
      </c>
      <c r="B980" s="92" t="s">
        <v>827</v>
      </c>
      <c r="C980" t="s">
        <v>206</v>
      </c>
      <c r="D980" t="s">
        <v>2</v>
      </c>
      <c r="M980" s="5">
        <v>47.97</v>
      </c>
    </row>
    <row r="981" spans="1:13" x14ac:dyDescent="0.25">
      <c r="A981" s="92" t="s">
        <v>820</v>
      </c>
      <c r="B981" s="92" t="s">
        <v>827</v>
      </c>
      <c r="C981" t="s">
        <v>206</v>
      </c>
      <c r="D981" t="s">
        <v>2</v>
      </c>
      <c r="M981" s="5">
        <v>51.8</v>
      </c>
    </row>
    <row r="982" spans="1:13" x14ac:dyDescent="0.25">
      <c r="A982" s="92" t="s">
        <v>822</v>
      </c>
      <c r="B982" s="92" t="s">
        <v>827</v>
      </c>
      <c r="C982" t="s">
        <v>206</v>
      </c>
      <c r="D982" t="s">
        <v>2</v>
      </c>
      <c r="M982" s="5">
        <v>695.9</v>
      </c>
    </row>
    <row r="983" spans="1:13" x14ac:dyDescent="0.25">
      <c r="A983" s="92" t="s">
        <v>823</v>
      </c>
      <c r="B983" s="92" t="s">
        <v>827</v>
      </c>
      <c r="C983" t="s">
        <v>206</v>
      </c>
      <c r="D983" t="s">
        <v>2</v>
      </c>
      <c r="H983" s="5">
        <v>247.11</v>
      </c>
    </row>
    <row r="984" spans="1:13" x14ac:dyDescent="0.25">
      <c r="A984" s="92" t="s">
        <v>828</v>
      </c>
      <c r="B984" s="92" t="s">
        <v>827</v>
      </c>
      <c r="C984" t="s">
        <v>206</v>
      </c>
      <c r="D984" t="s">
        <v>2</v>
      </c>
      <c r="M984" s="5">
        <v>41.09</v>
      </c>
    </row>
    <row r="985" spans="1:13" x14ac:dyDescent="0.25">
      <c r="A985" s="92" t="s">
        <v>834</v>
      </c>
      <c r="B985" s="92" t="s">
        <v>36</v>
      </c>
      <c r="C985" t="s">
        <v>206</v>
      </c>
      <c r="D985" t="s">
        <v>2</v>
      </c>
      <c r="M985" s="5">
        <v>43.03</v>
      </c>
    </row>
    <row r="986" spans="1:13" x14ac:dyDescent="0.25">
      <c r="A986" s="92" t="s">
        <v>835</v>
      </c>
      <c r="B986" s="92" t="s">
        <v>36</v>
      </c>
      <c r="C986" t="s">
        <v>206</v>
      </c>
      <c r="D986" t="s">
        <v>2</v>
      </c>
      <c r="M986" s="5">
        <v>88.81</v>
      </c>
    </row>
    <row r="987" spans="1:13" x14ac:dyDescent="0.25">
      <c r="A987" s="92" t="s">
        <v>835</v>
      </c>
      <c r="B987" s="92" t="s">
        <v>36</v>
      </c>
      <c r="C987" t="s">
        <v>206</v>
      </c>
      <c r="D987" t="s">
        <v>2</v>
      </c>
      <c r="M987" s="5">
        <v>79.37</v>
      </c>
    </row>
    <row r="988" spans="1:13" x14ac:dyDescent="0.25">
      <c r="A988" s="92" t="s">
        <v>835</v>
      </c>
      <c r="B988" s="92" t="s">
        <v>36</v>
      </c>
      <c r="C988" t="s">
        <v>206</v>
      </c>
      <c r="D988" t="s">
        <v>2</v>
      </c>
      <c r="M988" s="5">
        <v>104.21</v>
      </c>
    </row>
    <row r="989" spans="1:13" x14ac:dyDescent="0.25">
      <c r="A989" s="92" t="s">
        <v>843</v>
      </c>
      <c r="B989" s="92" t="s">
        <v>842</v>
      </c>
      <c r="C989" t="s">
        <v>206</v>
      </c>
      <c r="D989" t="s">
        <v>2</v>
      </c>
      <c r="H989" s="5">
        <v>40</v>
      </c>
    </row>
    <row r="990" spans="1:13" x14ac:dyDescent="0.25">
      <c r="A990" s="92" t="s">
        <v>847</v>
      </c>
      <c r="B990" s="92" t="s">
        <v>845</v>
      </c>
      <c r="C990" t="s">
        <v>206</v>
      </c>
      <c r="D990" t="s">
        <v>2</v>
      </c>
      <c r="J990" s="5">
        <v>363.87</v>
      </c>
    </row>
    <row r="991" spans="1:13" x14ac:dyDescent="0.25">
      <c r="A991" s="92" t="s">
        <v>847</v>
      </c>
      <c r="B991" s="92" t="s">
        <v>845</v>
      </c>
      <c r="C991" t="s">
        <v>206</v>
      </c>
      <c r="D991" t="s">
        <v>2</v>
      </c>
      <c r="J991" s="5">
        <v>81.239999999999995</v>
      </c>
    </row>
    <row r="992" spans="1:13" x14ac:dyDescent="0.25">
      <c r="A992" s="92" t="s">
        <v>847</v>
      </c>
      <c r="B992" s="92" t="s">
        <v>845</v>
      </c>
      <c r="C992" t="s">
        <v>206</v>
      </c>
      <c r="D992" t="s">
        <v>2</v>
      </c>
      <c r="J992" s="5">
        <v>15.75</v>
      </c>
    </row>
    <row r="993" spans="1:15" x14ac:dyDescent="0.25">
      <c r="A993" s="92" t="s">
        <v>847</v>
      </c>
      <c r="B993" s="92" t="s">
        <v>845</v>
      </c>
      <c r="C993" t="s">
        <v>206</v>
      </c>
      <c r="D993" t="s">
        <v>2</v>
      </c>
      <c r="J993" s="5">
        <v>133.01</v>
      </c>
    </row>
    <row r="994" spans="1:15" x14ac:dyDescent="0.25">
      <c r="A994" s="92" t="s">
        <v>847</v>
      </c>
      <c r="B994" s="92" t="s">
        <v>845</v>
      </c>
      <c r="C994" t="s">
        <v>206</v>
      </c>
      <c r="D994" t="s">
        <v>2</v>
      </c>
      <c r="J994" s="5">
        <v>37.67</v>
      </c>
    </row>
    <row r="995" spans="1:15" x14ac:dyDescent="0.25">
      <c r="A995" s="92" t="s">
        <v>847</v>
      </c>
      <c r="B995" s="92" t="s">
        <v>845</v>
      </c>
      <c r="C995" t="s">
        <v>206</v>
      </c>
      <c r="D995" t="s">
        <v>2</v>
      </c>
      <c r="J995" s="5">
        <v>37.67</v>
      </c>
    </row>
    <row r="996" spans="1:15" x14ac:dyDescent="0.25">
      <c r="A996" s="92" t="s">
        <v>848</v>
      </c>
      <c r="B996" s="92" t="s">
        <v>126</v>
      </c>
      <c r="C996" t="s">
        <v>206</v>
      </c>
      <c r="D996" t="s">
        <v>2</v>
      </c>
      <c r="H996" s="5">
        <v>124.43</v>
      </c>
    </row>
    <row r="997" spans="1:15" x14ac:dyDescent="0.25">
      <c r="A997" s="92" t="s">
        <v>843</v>
      </c>
      <c r="B997" s="92" t="s">
        <v>842</v>
      </c>
      <c r="C997" t="s">
        <v>717</v>
      </c>
      <c r="D997" t="s">
        <v>2</v>
      </c>
      <c r="K997" s="5">
        <v>147</v>
      </c>
    </row>
    <row r="998" spans="1:15" x14ac:dyDescent="0.25">
      <c r="A998" s="92" t="s">
        <v>818</v>
      </c>
      <c r="B998" s="92" t="s">
        <v>481</v>
      </c>
      <c r="C998" t="s">
        <v>491</v>
      </c>
      <c r="D998" t="s">
        <v>2</v>
      </c>
      <c r="L998" s="5">
        <v>400</v>
      </c>
    </row>
    <row r="999" spans="1:15" x14ac:dyDescent="0.25">
      <c r="A999" s="92" t="s">
        <v>806</v>
      </c>
      <c r="B999" s="92" t="s">
        <v>90</v>
      </c>
      <c r="C999" t="s">
        <v>340</v>
      </c>
      <c r="D999" t="s">
        <v>2</v>
      </c>
      <c r="O999" s="5">
        <v>80.14</v>
      </c>
    </row>
    <row r="1000" spans="1:15" x14ac:dyDescent="0.25">
      <c r="A1000" s="92" t="s">
        <v>809</v>
      </c>
      <c r="B1000" s="92" t="s">
        <v>96</v>
      </c>
      <c r="C1000" t="s">
        <v>340</v>
      </c>
      <c r="D1000" t="s">
        <v>2</v>
      </c>
      <c r="O1000" s="5">
        <v>61.44</v>
      </c>
    </row>
    <row r="1001" spans="1:15" x14ac:dyDescent="0.25">
      <c r="A1001" s="92" t="s">
        <v>809</v>
      </c>
      <c r="B1001" s="92" t="s">
        <v>96</v>
      </c>
      <c r="C1001" t="s">
        <v>340</v>
      </c>
      <c r="D1001" t="s">
        <v>2</v>
      </c>
      <c r="O1001" s="5">
        <v>108.81</v>
      </c>
    </row>
    <row r="1002" spans="1:15" x14ac:dyDescent="0.25">
      <c r="A1002" s="92" t="s">
        <v>810</v>
      </c>
      <c r="B1002" s="92" t="s">
        <v>96</v>
      </c>
      <c r="C1002" t="s">
        <v>340</v>
      </c>
      <c r="D1002" t="s">
        <v>2</v>
      </c>
      <c r="O1002" s="5">
        <v>79.37</v>
      </c>
    </row>
    <row r="1003" spans="1:15" x14ac:dyDescent="0.25">
      <c r="A1003" s="92" t="s">
        <v>810</v>
      </c>
      <c r="B1003" s="92" t="s">
        <v>96</v>
      </c>
      <c r="C1003" t="s">
        <v>340</v>
      </c>
      <c r="D1003" t="s">
        <v>2</v>
      </c>
      <c r="O1003" s="5">
        <v>21.61</v>
      </c>
    </row>
    <row r="1004" spans="1:15" x14ac:dyDescent="0.25">
      <c r="A1004" s="92" t="s">
        <v>810</v>
      </c>
      <c r="B1004" s="92" t="s">
        <v>96</v>
      </c>
      <c r="C1004" t="s">
        <v>340</v>
      </c>
      <c r="D1004" t="s">
        <v>2</v>
      </c>
      <c r="O1004" s="5">
        <v>272.98</v>
      </c>
    </row>
    <row r="1005" spans="1:15" x14ac:dyDescent="0.25">
      <c r="A1005" s="92" t="s">
        <v>795</v>
      </c>
      <c r="B1005" s="92" t="s">
        <v>445</v>
      </c>
      <c r="C1005" t="s">
        <v>470</v>
      </c>
      <c r="D1005" t="s">
        <v>2</v>
      </c>
      <c r="L1005" s="5">
        <v>80</v>
      </c>
    </row>
    <row r="1006" spans="1:15" x14ac:dyDescent="0.25">
      <c r="A1006" s="92" t="s">
        <v>795</v>
      </c>
      <c r="B1006" s="92" t="s">
        <v>445</v>
      </c>
      <c r="C1006" t="s">
        <v>470</v>
      </c>
      <c r="D1006" t="s">
        <v>2</v>
      </c>
      <c r="L1006" s="5">
        <v>40</v>
      </c>
    </row>
    <row r="1007" spans="1:15" x14ac:dyDescent="0.25">
      <c r="A1007" s="92" t="s">
        <v>795</v>
      </c>
      <c r="B1007" s="92" t="s">
        <v>445</v>
      </c>
      <c r="C1007" t="s">
        <v>470</v>
      </c>
      <c r="D1007" t="s">
        <v>2</v>
      </c>
      <c r="L1007" s="5">
        <v>123</v>
      </c>
    </row>
    <row r="1008" spans="1:15" x14ac:dyDescent="0.25">
      <c r="A1008" s="92" t="s">
        <v>796</v>
      </c>
      <c r="B1008" s="92" t="s">
        <v>445</v>
      </c>
      <c r="C1008" t="s">
        <v>470</v>
      </c>
      <c r="D1008" t="s">
        <v>2</v>
      </c>
      <c r="O1008" s="5">
        <v>9</v>
      </c>
    </row>
    <row r="1009" spans="1:15" x14ac:dyDescent="0.25">
      <c r="A1009" s="92" t="s">
        <v>796</v>
      </c>
      <c r="B1009" s="92" t="s">
        <v>445</v>
      </c>
      <c r="C1009" t="s">
        <v>470</v>
      </c>
      <c r="D1009" t="s">
        <v>2</v>
      </c>
      <c r="O1009" s="5">
        <v>7.85</v>
      </c>
    </row>
    <row r="1010" spans="1:15" x14ac:dyDescent="0.25">
      <c r="A1010" s="92" t="s">
        <v>796</v>
      </c>
      <c r="B1010" s="92" t="s">
        <v>445</v>
      </c>
      <c r="C1010" t="s">
        <v>470</v>
      </c>
      <c r="D1010" t="s">
        <v>2</v>
      </c>
      <c r="O1010" s="5">
        <v>35.049999999999997</v>
      </c>
    </row>
    <row r="1011" spans="1:15" x14ac:dyDescent="0.25">
      <c r="A1011" s="92" t="s">
        <v>796</v>
      </c>
      <c r="B1011" s="92" t="s">
        <v>445</v>
      </c>
      <c r="C1011" t="s">
        <v>470</v>
      </c>
      <c r="D1011" t="s">
        <v>2</v>
      </c>
      <c r="O1011" s="5">
        <v>28.73</v>
      </c>
    </row>
    <row r="1012" spans="1:15" x14ac:dyDescent="0.25">
      <c r="A1012" s="92" t="s">
        <v>796</v>
      </c>
      <c r="B1012" s="92" t="s">
        <v>445</v>
      </c>
      <c r="C1012" t="s">
        <v>470</v>
      </c>
      <c r="D1012" t="s">
        <v>2</v>
      </c>
      <c r="O1012" s="5">
        <v>7.99</v>
      </c>
    </row>
    <row r="1013" spans="1:15" x14ac:dyDescent="0.25">
      <c r="A1013" s="92" t="s">
        <v>840</v>
      </c>
      <c r="B1013" s="92" t="s">
        <v>115</v>
      </c>
      <c r="C1013" t="s">
        <v>236</v>
      </c>
      <c r="D1013" t="s">
        <v>2</v>
      </c>
      <c r="M1013" s="5">
        <v>848.39</v>
      </c>
    </row>
    <row r="1014" spans="1:15" x14ac:dyDescent="0.25">
      <c r="A1014" s="92" t="s">
        <v>840</v>
      </c>
      <c r="B1014" s="92" t="s">
        <v>115</v>
      </c>
      <c r="C1014" t="s">
        <v>236</v>
      </c>
      <c r="D1014" t="s">
        <v>2</v>
      </c>
      <c r="M1014" s="5">
        <v>251.98</v>
      </c>
    </row>
    <row r="1015" spans="1:15" x14ac:dyDescent="0.25">
      <c r="A1015" s="92" t="s">
        <v>843</v>
      </c>
      <c r="B1015" s="92" t="s">
        <v>842</v>
      </c>
      <c r="C1015" t="s">
        <v>708</v>
      </c>
      <c r="D1015" t="s">
        <v>2</v>
      </c>
      <c r="O1015" s="5">
        <v>75.23</v>
      </c>
    </row>
    <row r="1016" spans="1:15" x14ac:dyDescent="0.25">
      <c r="A1016" s="92" t="s">
        <v>806</v>
      </c>
      <c r="B1016" s="92" t="s">
        <v>90</v>
      </c>
      <c r="C1016" t="s">
        <v>349</v>
      </c>
      <c r="D1016" t="s">
        <v>2</v>
      </c>
      <c r="M1016" s="5">
        <v>456.89</v>
      </c>
    </row>
    <row r="1017" spans="1:15" x14ac:dyDescent="0.25">
      <c r="A1017" s="92" t="s">
        <v>843</v>
      </c>
      <c r="B1017" s="92" t="s">
        <v>842</v>
      </c>
      <c r="C1017" t="s">
        <v>716</v>
      </c>
      <c r="D1017" t="s">
        <v>2</v>
      </c>
      <c r="O1017" s="5">
        <v>160</v>
      </c>
    </row>
    <row r="1018" spans="1:15" x14ac:dyDescent="0.25">
      <c r="A1018" s="92" t="s">
        <v>793</v>
      </c>
      <c r="B1018" s="92" t="s">
        <v>445</v>
      </c>
      <c r="C1018" t="s">
        <v>348</v>
      </c>
      <c r="D1018" t="s">
        <v>2</v>
      </c>
      <c r="H1018" s="5">
        <v>451.5</v>
      </c>
    </row>
    <row r="1019" spans="1:15" x14ac:dyDescent="0.25">
      <c r="A1019" s="92" t="s">
        <v>794</v>
      </c>
      <c r="B1019" s="92" t="s">
        <v>445</v>
      </c>
      <c r="C1019" t="s">
        <v>348</v>
      </c>
      <c r="D1019" t="s">
        <v>2</v>
      </c>
      <c r="I1019" s="5">
        <v>75</v>
      </c>
    </row>
    <row r="1020" spans="1:15" x14ac:dyDescent="0.25">
      <c r="A1020" s="92" t="s">
        <v>794</v>
      </c>
      <c r="B1020" s="92" t="s">
        <v>445</v>
      </c>
      <c r="C1020" t="s">
        <v>348</v>
      </c>
      <c r="D1020" t="s">
        <v>2</v>
      </c>
      <c r="I1020" s="5">
        <v>315</v>
      </c>
    </row>
    <row r="1021" spans="1:15" x14ac:dyDescent="0.25">
      <c r="A1021" s="92" t="s">
        <v>806</v>
      </c>
      <c r="B1021" s="92" t="s">
        <v>90</v>
      </c>
      <c r="C1021" t="s">
        <v>348</v>
      </c>
      <c r="D1021" t="s">
        <v>2</v>
      </c>
      <c r="H1021" s="5">
        <v>236.25</v>
      </c>
    </row>
    <row r="1022" spans="1:15" x14ac:dyDescent="0.25">
      <c r="A1022" s="92" t="s">
        <v>806</v>
      </c>
      <c r="B1022" s="92" t="s">
        <v>90</v>
      </c>
      <c r="C1022" t="s">
        <v>348</v>
      </c>
      <c r="D1022" t="s">
        <v>2</v>
      </c>
      <c r="H1022" s="5">
        <v>367.5</v>
      </c>
    </row>
    <row r="1023" spans="1:15" x14ac:dyDescent="0.25">
      <c r="A1023" s="92" t="s">
        <v>807</v>
      </c>
      <c r="B1023" s="92" t="s">
        <v>90</v>
      </c>
      <c r="C1023" t="s">
        <v>348</v>
      </c>
      <c r="D1023" t="s">
        <v>2</v>
      </c>
      <c r="H1023" s="5">
        <v>105</v>
      </c>
    </row>
    <row r="1024" spans="1:15" x14ac:dyDescent="0.25">
      <c r="A1024" s="92" t="s">
        <v>807</v>
      </c>
      <c r="B1024" s="92" t="s">
        <v>90</v>
      </c>
      <c r="C1024" t="s">
        <v>348</v>
      </c>
      <c r="D1024" t="s">
        <v>2</v>
      </c>
      <c r="H1024" s="5">
        <v>262.5</v>
      </c>
    </row>
    <row r="1025" spans="1:12" x14ac:dyDescent="0.25">
      <c r="A1025" s="92" t="s">
        <v>807</v>
      </c>
      <c r="B1025" s="92" t="s">
        <v>90</v>
      </c>
      <c r="C1025" t="s">
        <v>348</v>
      </c>
      <c r="D1025" t="s">
        <v>2</v>
      </c>
      <c r="H1025" s="5">
        <v>548.63</v>
      </c>
    </row>
    <row r="1026" spans="1:12" x14ac:dyDescent="0.25">
      <c r="A1026" s="92" t="s">
        <v>809</v>
      </c>
      <c r="B1026" s="92" t="s">
        <v>96</v>
      </c>
      <c r="C1026" t="s">
        <v>348</v>
      </c>
      <c r="D1026" t="s">
        <v>2</v>
      </c>
      <c r="H1026" s="5">
        <v>399</v>
      </c>
    </row>
    <row r="1027" spans="1:12" x14ac:dyDescent="0.25">
      <c r="A1027" s="92" t="s">
        <v>809</v>
      </c>
      <c r="B1027" s="92" t="s">
        <v>96</v>
      </c>
      <c r="C1027" t="s">
        <v>348</v>
      </c>
      <c r="D1027" t="s">
        <v>2</v>
      </c>
      <c r="H1027" s="5">
        <v>315</v>
      </c>
    </row>
    <row r="1028" spans="1:12" x14ac:dyDescent="0.25">
      <c r="A1028" s="92" t="s">
        <v>810</v>
      </c>
      <c r="B1028" s="92" t="s">
        <v>96</v>
      </c>
      <c r="C1028" t="s">
        <v>348</v>
      </c>
      <c r="D1028" t="s">
        <v>2</v>
      </c>
      <c r="H1028" s="5">
        <v>1042.07</v>
      </c>
    </row>
    <row r="1029" spans="1:12" x14ac:dyDescent="0.25">
      <c r="A1029" s="92" t="s">
        <v>810</v>
      </c>
      <c r="B1029" s="92" t="s">
        <v>96</v>
      </c>
      <c r="C1029" t="s">
        <v>348</v>
      </c>
      <c r="D1029" t="s">
        <v>2</v>
      </c>
      <c r="H1029" s="5">
        <v>128.37</v>
      </c>
    </row>
    <row r="1030" spans="1:12" x14ac:dyDescent="0.25">
      <c r="A1030" s="92" t="s">
        <v>823</v>
      </c>
      <c r="B1030" s="92" t="s">
        <v>827</v>
      </c>
      <c r="C1030" t="s">
        <v>348</v>
      </c>
      <c r="D1030" t="s">
        <v>2</v>
      </c>
      <c r="I1030" s="5">
        <v>37.799999999999997</v>
      </c>
    </row>
    <row r="1031" spans="1:12" x14ac:dyDescent="0.25">
      <c r="A1031" s="92" t="s">
        <v>823</v>
      </c>
      <c r="B1031" s="92" t="s">
        <v>827</v>
      </c>
      <c r="C1031" t="s">
        <v>348</v>
      </c>
      <c r="D1031" t="s">
        <v>2</v>
      </c>
      <c r="H1031" s="5">
        <v>105</v>
      </c>
    </row>
    <row r="1032" spans="1:12" x14ac:dyDescent="0.25">
      <c r="A1032" s="92" t="s">
        <v>795</v>
      </c>
      <c r="B1032" s="92" t="s">
        <v>445</v>
      </c>
      <c r="C1032" t="s">
        <v>468</v>
      </c>
      <c r="D1032" t="s">
        <v>2</v>
      </c>
      <c r="H1032" s="5">
        <v>26.24</v>
      </c>
    </row>
    <row r="1033" spans="1:12" x14ac:dyDescent="0.25">
      <c r="A1033" s="92" t="s">
        <v>795</v>
      </c>
      <c r="B1033" s="92" t="s">
        <v>445</v>
      </c>
      <c r="C1033" t="s">
        <v>468</v>
      </c>
      <c r="D1033" t="s">
        <v>2</v>
      </c>
      <c r="H1033" s="5">
        <v>432.5</v>
      </c>
    </row>
    <row r="1034" spans="1:12" x14ac:dyDescent="0.25">
      <c r="A1034" s="92" t="s">
        <v>795</v>
      </c>
      <c r="B1034" s="92" t="s">
        <v>445</v>
      </c>
      <c r="C1034" t="s">
        <v>468</v>
      </c>
      <c r="D1034" t="s">
        <v>2</v>
      </c>
      <c r="H1034" s="5">
        <v>125.9</v>
      </c>
    </row>
    <row r="1035" spans="1:12" x14ac:dyDescent="0.25">
      <c r="A1035" s="92" t="s">
        <v>817</v>
      </c>
      <c r="B1035" s="92" t="s">
        <v>21</v>
      </c>
      <c r="C1035" t="s">
        <v>38</v>
      </c>
      <c r="D1035" t="s">
        <v>18</v>
      </c>
      <c r="I1035" s="5">
        <v>705.89</v>
      </c>
    </row>
    <row r="1036" spans="1:12" x14ac:dyDescent="0.25">
      <c r="A1036" s="92" t="s">
        <v>805</v>
      </c>
      <c r="B1036" s="92" t="s">
        <v>825</v>
      </c>
      <c r="C1036" t="s">
        <v>626</v>
      </c>
      <c r="D1036" t="s">
        <v>2</v>
      </c>
      <c r="K1036" s="5">
        <v>40</v>
      </c>
    </row>
    <row r="1037" spans="1:12" x14ac:dyDescent="0.25">
      <c r="A1037" s="92" t="s">
        <v>819</v>
      </c>
      <c r="B1037" s="92" t="s">
        <v>481</v>
      </c>
      <c r="C1037" t="s">
        <v>494</v>
      </c>
      <c r="D1037" t="s">
        <v>2</v>
      </c>
      <c r="L1037" s="5">
        <v>102.32</v>
      </c>
    </row>
    <row r="1038" spans="1:12" x14ac:dyDescent="0.25">
      <c r="A1038" s="92" t="s">
        <v>819</v>
      </c>
      <c r="B1038" s="92" t="s">
        <v>481</v>
      </c>
      <c r="C1038" t="s">
        <v>494</v>
      </c>
      <c r="D1038" t="s">
        <v>2</v>
      </c>
      <c r="L1038" s="5">
        <v>199.98</v>
      </c>
    </row>
    <row r="1039" spans="1:12" x14ac:dyDescent="0.25">
      <c r="A1039" s="92" t="s">
        <v>819</v>
      </c>
      <c r="B1039" s="92" t="s">
        <v>481</v>
      </c>
      <c r="C1039" t="s">
        <v>494</v>
      </c>
      <c r="D1039" t="s">
        <v>2</v>
      </c>
      <c r="L1039" s="5">
        <v>153.27000000000001</v>
      </c>
    </row>
    <row r="1040" spans="1:12" x14ac:dyDescent="0.25">
      <c r="A1040" s="92" t="s">
        <v>819</v>
      </c>
      <c r="B1040" s="92" t="s">
        <v>481</v>
      </c>
      <c r="C1040" t="s">
        <v>494</v>
      </c>
      <c r="D1040" t="s">
        <v>2</v>
      </c>
      <c r="L1040" s="5">
        <v>209.62</v>
      </c>
    </row>
    <row r="1041" spans="1:15" x14ac:dyDescent="0.25">
      <c r="A1041" s="92" t="s">
        <v>819</v>
      </c>
      <c r="B1041" s="92" t="s">
        <v>481</v>
      </c>
      <c r="C1041" t="s">
        <v>494</v>
      </c>
      <c r="D1041" t="s">
        <v>2</v>
      </c>
      <c r="L1041" s="5">
        <v>105.15</v>
      </c>
    </row>
    <row r="1042" spans="1:15" x14ac:dyDescent="0.25">
      <c r="A1042" s="92" t="s">
        <v>819</v>
      </c>
      <c r="B1042" s="92" t="s">
        <v>481</v>
      </c>
      <c r="C1042" t="s">
        <v>494</v>
      </c>
      <c r="D1042" t="s">
        <v>2</v>
      </c>
      <c r="L1042" s="5">
        <v>100.01</v>
      </c>
    </row>
    <row r="1043" spans="1:15" x14ac:dyDescent="0.25">
      <c r="A1043" s="92" t="s">
        <v>819</v>
      </c>
      <c r="B1043" s="92" t="s">
        <v>481</v>
      </c>
      <c r="C1043" t="s">
        <v>494</v>
      </c>
      <c r="D1043" t="s">
        <v>2</v>
      </c>
      <c r="L1043" s="5">
        <v>94.83</v>
      </c>
    </row>
    <row r="1044" spans="1:15" x14ac:dyDescent="0.25">
      <c r="A1044" s="92" t="s">
        <v>819</v>
      </c>
      <c r="B1044" s="92" t="s">
        <v>481</v>
      </c>
      <c r="C1044" t="s">
        <v>494</v>
      </c>
      <c r="D1044" t="s">
        <v>2</v>
      </c>
      <c r="L1044" s="5">
        <v>80.010000000000005</v>
      </c>
    </row>
    <row r="1045" spans="1:15" x14ac:dyDescent="0.25">
      <c r="A1045" s="92" t="s">
        <v>794</v>
      </c>
      <c r="B1045" s="92" t="s">
        <v>445</v>
      </c>
      <c r="C1045" t="s">
        <v>471</v>
      </c>
      <c r="D1045" t="s">
        <v>2</v>
      </c>
      <c r="M1045" s="5">
        <v>9.5500000000000007</v>
      </c>
    </row>
    <row r="1046" spans="1:15" x14ac:dyDescent="0.25">
      <c r="A1046" s="92" t="s">
        <v>794</v>
      </c>
      <c r="B1046" s="92" t="s">
        <v>445</v>
      </c>
      <c r="C1046" t="s">
        <v>471</v>
      </c>
      <c r="D1046" t="s">
        <v>2</v>
      </c>
      <c r="M1046" s="5">
        <v>28.45</v>
      </c>
    </row>
    <row r="1047" spans="1:15" x14ac:dyDescent="0.25">
      <c r="A1047" s="92" t="s">
        <v>794</v>
      </c>
      <c r="B1047" s="92" t="s">
        <v>445</v>
      </c>
      <c r="C1047" t="s">
        <v>471</v>
      </c>
      <c r="D1047" t="s">
        <v>2</v>
      </c>
      <c r="M1047" s="5">
        <v>21.8</v>
      </c>
    </row>
    <row r="1048" spans="1:15" x14ac:dyDescent="0.25">
      <c r="A1048" s="92" t="s">
        <v>794</v>
      </c>
      <c r="B1048" s="92" t="s">
        <v>445</v>
      </c>
      <c r="C1048" t="s">
        <v>471</v>
      </c>
      <c r="D1048" t="s">
        <v>2</v>
      </c>
      <c r="M1048" s="5">
        <v>1.9</v>
      </c>
    </row>
    <row r="1049" spans="1:15" x14ac:dyDescent="0.25">
      <c r="A1049" s="92" t="s">
        <v>796</v>
      </c>
      <c r="B1049" s="92" t="s">
        <v>445</v>
      </c>
      <c r="C1049" t="s">
        <v>471</v>
      </c>
      <c r="D1049" t="s">
        <v>2</v>
      </c>
      <c r="O1049" s="5">
        <v>23.95</v>
      </c>
    </row>
    <row r="1050" spans="1:15" x14ac:dyDescent="0.25">
      <c r="A1050" s="92" t="s">
        <v>796</v>
      </c>
      <c r="B1050" s="92" t="s">
        <v>445</v>
      </c>
      <c r="C1050" t="s">
        <v>471</v>
      </c>
      <c r="D1050" t="s">
        <v>2</v>
      </c>
      <c r="O1050" s="5">
        <v>11</v>
      </c>
    </row>
    <row r="1051" spans="1:15" x14ac:dyDescent="0.25">
      <c r="A1051" s="92" t="s">
        <v>794</v>
      </c>
      <c r="B1051" s="92" t="s">
        <v>445</v>
      </c>
      <c r="C1051" t="s">
        <v>465</v>
      </c>
      <c r="D1051" t="s">
        <v>2</v>
      </c>
      <c r="O1051" s="5">
        <v>48.88</v>
      </c>
    </row>
    <row r="1052" spans="1:15" x14ac:dyDescent="0.25">
      <c r="A1052" s="92" t="s">
        <v>795</v>
      </c>
      <c r="B1052" s="92" t="s">
        <v>445</v>
      </c>
      <c r="C1052" t="s">
        <v>465</v>
      </c>
      <c r="D1052" t="s">
        <v>2</v>
      </c>
      <c r="O1052" s="5">
        <v>41.21</v>
      </c>
    </row>
    <row r="1053" spans="1:15" x14ac:dyDescent="0.25">
      <c r="A1053" s="92" t="s">
        <v>795</v>
      </c>
      <c r="B1053" s="92" t="s">
        <v>445</v>
      </c>
      <c r="C1053" t="s">
        <v>465</v>
      </c>
      <c r="D1053" t="s">
        <v>2</v>
      </c>
      <c r="O1053" s="5">
        <v>83.79</v>
      </c>
    </row>
    <row r="1054" spans="1:15" x14ac:dyDescent="0.25">
      <c r="A1054" s="92" t="s">
        <v>795</v>
      </c>
      <c r="B1054" s="92" t="s">
        <v>445</v>
      </c>
      <c r="C1054" t="s">
        <v>465</v>
      </c>
      <c r="D1054" t="s">
        <v>2</v>
      </c>
      <c r="O1054" s="5">
        <v>42.58</v>
      </c>
    </row>
    <row r="1055" spans="1:15" x14ac:dyDescent="0.25">
      <c r="A1055" s="92" t="s">
        <v>795</v>
      </c>
      <c r="B1055" s="92" t="s">
        <v>445</v>
      </c>
      <c r="C1055" t="s">
        <v>465</v>
      </c>
      <c r="D1055" t="s">
        <v>2</v>
      </c>
      <c r="O1055" s="5">
        <v>67.459999999999994</v>
      </c>
    </row>
    <row r="1056" spans="1:15" x14ac:dyDescent="0.25">
      <c r="A1056" s="92" t="s">
        <v>796</v>
      </c>
      <c r="B1056" s="92" t="s">
        <v>445</v>
      </c>
      <c r="C1056" t="s">
        <v>465</v>
      </c>
      <c r="D1056" t="s">
        <v>2</v>
      </c>
      <c r="O1056" s="5">
        <v>70.22</v>
      </c>
    </row>
    <row r="1057" spans="1:15" x14ac:dyDescent="0.25">
      <c r="A1057" s="92" t="s">
        <v>796</v>
      </c>
      <c r="B1057" s="92" t="s">
        <v>445</v>
      </c>
      <c r="C1057" t="s">
        <v>477</v>
      </c>
      <c r="D1057" t="s">
        <v>2</v>
      </c>
      <c r="O1057" s="5">
        <v>15</v>
      </c>
    </row>
    <row r="1058" spans="1:15" x14ac:dyDescent="0.25">
      <c r="A1058" s="92" t="s">
        <v>846</v>
      </c>
      <c r="B1058" s="92" t="s">
        <v>845</v>
      </c>
      <c r="C1058" t="s">
        <v>777</v>
      </c>
      <c r="D1058" t="s">
        <v>18</v>
      </c>
      <c r="N1058" s="5">
        <v>1000</v>
      </c>
    </row>
    <row r="1059" spans="1:15" x14ac:dyDescent="0.25">
      <c r="A1059" s="92" t="s">
        <v>813</v>
      </c>
      <c r="B1059" s="92" t="s">
        <v>826</v>
      </c>
      <c r="C1059" t="s">
        <v>638</v>
      </c>
      <c r="D1059" t="s">
        <v>2</v>
      </c>
      <c r="O1059" s="5">
        <v>207.5</v>
      </c>
    </row>
    <row r="1060" spans="1:15" x14ac:dyDescent="0.25">
      <c r="A1060" s="92" t="s">
        <v>834</v>
      </c>
      <c r="B1060" s="92" t="s">
        <v>36</v>
      </c>
      <c r="C1060" t="s">
        <v>205</v>
      </c>
      <c r="D1060" t="s">
        <v>2</v>
      </c>
      <c r="M1060" s="5">
        <v>36.75</v>
      </c>
    </row>
    <row r="1061" spans="1:15" x14ac:dyDescent="0.25">
      <c r="A1061" s="92" t="s">
        <v>834</v>
      </c>
      <c r="B1061" s="92" t="s">
        <v>36</v>
      </c>
      <c r="C1061" t="s">
        <v>205</v>
      </c>
      <c r="D1061" t="s">
        <v>2</v>
      </c>
      <c r="O1061" s="5">
        <v>25</v>
      </c>
    </row>
    <row r="1062" spans="1:15" x14ac:dyDescent="0.25">
      <c r="A1062" s="92" t="s">
        <v>843</v>
      </c>
      <c r="B1062" s="92" t="s">
        <v>842</v>
      </c>
      <c r="C1062" t="s">
        <v>205</v>
      </c>
      <c r="D1062" t="s">
        <v>2</v>
      </c>
      <c r="M1062" s="5">
        <v>36.74</v>
      </c>
    </row>
    <row r="1063" spans="1:15" x14ac:dyDescent="0.25">
      <c r="A1063" s="92" t="s">
        <v>802</v>
      </c>
      <c r="B1063" s="92" t="s">
        <v>825</v>
      </c>
      <c r="C1063" t="s">
        <v>569</v>
      </c>
      <c r="D1063" t="s">
        <v>2</v>
      </c>
      <c r="O1063" s="5">
        <v>69.39</v>
      </c>
    </row>
    <row r="1064" spans="1:15" x14ac:dyDescent="0.25">
      <c r="A1064" s="92" t="s">
        <v>802</v>
      </c>
      <c r="B1064" s="92" t="s">
        <v>825</v>
      </c>
      <c r="C1064" t="s">
        <v>569</v>
      </c>
      <c r="D1064" t="s">
        <v>2</v>
      </c>
      <c r="O1064" s="5">
        <v>79.77</v>
      </c>
    </row>
    <row r="1065" spans="1:15" x14ac:dyDescent="0.25">
      <c r="A1065" s="92" t="s">
        <v>802</v>
      </c>
      <c r="B1065" s="92" t="s">
        <v>825</v>
      </c>
      <c r="C1065" t="s">
        <v>569</v>
      </c>
      <c r="D1065" t="s">
        <v>2</v>
      </c>
      <c r="O1065" s="5">
        <v>56.67</v>
      </c>
    </row>
    <row r="1066" spans="1:15" x14ac:dyDescent="0.25">
      <c r="A1066" s="92" t="s">
        <v>802</v>
      </c>
      <c r="B1066" s="92" t="s">
        <v>825</v>
      </c>
      <c r="C1066" t="s">
        <v>569</v>
      </c>
      <c r="D1066" t="s">
        <v>2</v>
      </c>
      <c r="O1066" s="5">
        <v>29.8</v>
      </c>
    </row>
    <row r="1067" spans="1:15" x14ac:dyDescent="0.25">
      <c r="A1067" s="92" t="s">
        <v>802</v>
      </c>
      <c r="B1067" s="92" t="s">
        <v>825</v>
      </c>
      <c r="C1067" t="s">
        <v>569</v>
      </c>
      <c r="D1067" t="s">
        <v>2</v>
      </c>
      <c r="O1067" s="5">
        <v>45.68</v>
      </c>
    </row>
    <row r="1068" spans="1:15" x14ac:dyDescent="0.25">
      <c r="A1068" s="92" t="s">
        <v>802</v>
      </c>
      <c r="B1068" s="92" t="s">
        <v>825</v>
      </c>
      <c r="C1068" t="s">
        <v>569</v>
      </c>
      <c r="D1068" t="s">
        <v>2</v>
      </c>
      <c r="O1068" s="5">
        <v>8.68</v>
      </c>
    </row>
    <row r="1069" spans="1:15" x14ac:dyDescent="0.25">
      <c r="A1069" s="92" t="s">
        <v>802</v>
      </c>
      <c r="B1069" s="92" t="s">
        <v>825</v>
      </c>
      <c r="C1069" t="s">
        <v>569</v>
      </c>
      <c r="D1069" t="s">
        <v>2</v>
      </c>
      <c r="O1069" s="5">
        <v>14.08</v>
      </c>
    </row>
    <row r="1070" spans="1:15" x14ac:dyDescent="0.25">
      <c r="A1070" s="92" t="s">
        <v>820</v>
      </c>
      <c r="B1070" s="92" t="s">
        <v>827</v>
      </c>
      <c r="C1070" t="s">
        <v>569</v>
      </c>
      <c r="D1070" t="s">
        <v>2</v>
      </c>
      <c r="O1070" s="5">
        <v>7.11</v>
      </c>
    </row>
    <row r="1071" spans="1:15" x14ac:dyDescent="0.25">
      <c r="A1071" s="92" t="s">
        <v>847</v>
      </c>
      <c r="B1071" s="92" t="s">
        <v>845</v>
      </c>
      <c r="C1071" t="s">
        <v>569</v>
      </c>
      <c r="D1071" t="s">
        <v>2</v>
      </c>
      <c r="O1071" s="5">
        <v>39.82</v>
      </c>
    </row>
    <row r="1072" spans="1:15" x14ac:dyDescent="0.25">
      <c r="A1072" s="92" t="s">
        <v>816</v>
      </c>
      <c r="B1072" s="92" t="s">
        <v>311</v>
      </c>
      <c r="C1072" t="s">
        <v>327</v>
      </c>
      <c r="D1072" t="s">
        <v>2</v>
      </c>
      <c r="J1072" s="5">
        <v>150</v>
      </c>
    </row>
    <row r="1073" spans="1:15" x14ac:dyDescent="0.25">
      <c r="A1073" s="92" t="s">
        <v>813</v>
      </c>
      <c r="B1073" s="92" t="s">
        <v>826</v>
      </c>
      <c r="C1073" t="s">
        <v>640</v>
      </c>
      <c r="D1073" t="s">
        <v>2</v>
      </c>
      <c r="M1073" s="5">
        <v>100.8</v>
      </c>
    </row>
    <row r="1074" spans="1:15" x14ac:dyDescent="0.25">
      <c r="A1074" s="92" t="s">
        <v>847</v>
      </c>
      <c r="B1074" s="92" t="s">
        <v>845</v>
      </c>
      <c r="C1074" t="s">
        <v>753</v>
      </c>
      <c r="D1074" t="s">
        <v>2</v>
      </c>
      <c r="J1074" s="5">
        <v>3000</v>
      </c>
    </row>
    <row r="1075" spans="1:15" x14ac:dyDescent="0.25">
      <c r="A1075" s="92" t="s">
        <v>820</v>
      </c>
      <c r="B1075" s="92" t="s">
        <v>827</v>
      </c>
      <c r="C1075" t="s">
        <v>655</v>
      </c>
      <c r="D1075" t="s">
        <v>2</v>
      </c>
      <c r="O1075" s="5">
        <v>60</v>
      </c>
    </row>
    <row r="1076" spans="1:15" x14ac:dyDescent="0.25">
      <c r="A1076" s="92" t="s">
        <v>820</v>
      </c>
      <c r="B1076" s="92" t="s">
        <v>827</v>
      </c>
      <c r="C1076" t="s">
        <v>658</v>
      </c>
      <c r="D1076" t="s">
        <v>2</v>
      </c>
      <c r="O1076" s="5">
        <v>56.99</v>
      </c>
    </row>
    <row r="1077" spans="1:15" x14ac:dyDescent="0.25">
      <c r="A1077" s="92" t="s">
        <v>843</v>
      </c>
      <c r="B1077" s="92" t="s">
        <v>842</v>
      </c>
      <c r="C1077" t="s">
        <v>658</v>
      </c>
      <c r="D1077" t="s">
        <v>2</v>
      </c>
      <c r="O1077" s="5">
        <v>96.64</v>
      </c>
    </row>
    <row r="1078" spans="1:15" x14ac:dyDescent="0.25">
      <c r="A1078" s="92" t="s">
        <v>797</v>
      </c>
      <c r="B1078" s="92" t="s">
        <v>404</v>
      </c>
      <c r="C1078" t="s">
        <v>422</v>
      </c>
      <c r="D1078" t="s">
        <v>2</v>
      </c>
      <c r="J1078" s="5">
        <v>175</v>
      </c>
    </row>
    <row r="1079" spans="1:15" x14ac:dyDescent="0.25">
      <c r="A1079" s="92" t="s">
        <v>800</v>
      </c>
      <c r="B1079" s="92" t="s">
        <v>404</v>
      </c>
      <c r="C1079" t="s">
        <v>430</v>
      </c>
      <c r="D1079" t="s">
        <v>2</v>
      </c>
      <c r="M1079" s="5">
        <v>22.55</v>
      </c>
    </row>
    <row r="1080" spans="1:15" x14ac:dyDescent="0.25">
      <c r="A1080" s="92" t="s">
        <v>837</v>
      </c>
      <c r="B1080" s="92" t="s">
        <v>500</v>
      </c>
      <c r="C1080" t="s">
        <v>692</v>
      </c>
      <c r="D1080" t="s">
        <v>2</v>
      </c>
      <c r="L1080" s="5">
        <v>357</v>
      </c>
    </row>
    <row r="1081" spans="1:15" x14ac:dyDescent="0.25">
      <c r="A1081" s="92" t="s">
        <v>846</v>
      </c>
      <c r="B1081" s="92" t="s">
        <v>845</v>
      </c>
      <c r="C1081" t="s">
        <v>778</v>
      </c>
      <c r="D1081" t="s">
        <v>2</v>
      </c>
      <c r="J1081" s="5">
        <v>241.13</v>
      </c>
    </row>
    <row r="1082" spans="1:15" x14ac:dyDescent="0.25">
      <c r="A1082" s="92" t="s">
        <v>828</v>
      </c>
      <c r="B1082" s="92" t="s">
        <v>827</v>
      </c>
      <c r="C1082" t="s">
        <v>684</v>
      </c>
      <c r="D1082" t="s">
        <v>2</v>
      </c>
      <c r="M1082" s="5">
        <v>12.59</v>
      </c>
    </row>
    <row r="1083" spans="1:15" x14ac:dyDescent="0.25">
      <c r="A1083" s="92" t="s">
        <v>804</v>
      </c>
      <c r="B1083" s="92" t="s">
        <v>825</v>
      </c>
      <c r="C1083" t="s">
        <v>879</v>
      </c>
      <c r="D1083" t="s">
        <v>2</v>
      </c>
      <c r="G1083" s="5">
        <v>420</v>
      </c>
    </row>
    <row r="1084" spans="1:15" x14ac:dyDescent="0.25">
      <c r="A1084" s="92" t="s">
        <v>804</v>
      </c>
      <c r="B1084" s="92" t="s">
        <v>825</v>
      </c>
      <c r="C1084" t="s">
        <v>879</v>
      </c>
      <c r="D1084" t="s">
        <v>2</v>
      </c>
      <c r="G1084" s="5">
        <v>1575</v>
      </c>
    </row>
    <row r="1085" spans="1:15" x14ac:dyDescent="0.25">
      <c r="A1085" s="92" t="s">
        <v>835</v>
      </c>
      <c r="B1085" s="92" t="s">
        <v>36</v>
      </c>
      <c r="C1085" t="s">
        <v>879</v>
      </c>
      <c r="D1085" t="s">
        <v>2</v>
      </c>
      <c r="G1085" s="5">
        <v>670.82</v>
      </c>
    </row>
    <row r="1086" spans="1:15" x14ac:dyDescent="0.25">
      <c r="A1086" s="92" t="s">
        <v>805</v>
      </c>
      <c r="B1086" s="92" t="s">
        <v>825</v>
      </c>
      <c r="C1086" t="s">
        <v>328</v>
      </c>
      <c r="D1086" t="s">
        <v>2</v>
      </c>
      <c r="H1086" s="5">
        <v>363.29</v>
      </c>
    </row>
    <row r="1087" spans="1:15" x14ac:dyDescent="0.25">
      <c r="A1087" s="92" t="s">
        <v>805</v>
      </c>
      <c r="B1087" s="92" t="s">
        <v>825</v>
      </c>
      <c r="C1087" t="s">
        <v>328</v>
      </c>
      <c r="D1087" t="s">
        <v>2</v>
      </c>
      <c r="H1087" s="5">
        <v>341.25</v>
      </c>
    </row>
    <row r="1088" spans="1:15" x14ac:dyDescent="0.25">
      <c r="A1088" s="92" t="s">
        <v>812</v>
      </c>
      <c r="B1088" s="92" t="s">
        <v>826</v>
      </c>
      <c r="C1088" t="s">
        <v>328</v>
      </c>
      <c r="D1088" t="s">
        <v>2</v>
      </c>
      <c r="I1088" s="5">
        <v>1364.4</v>
      </c>
    </row>
    <row r="1089" spans="1:15" x14ac:dyDescent="0.25">
      <c r="A1089" s="92" t="s">
        <v>812</v>
      </c>
      <c r="B1089" s="92" t="s">
        <v>826</v>
      </c>
      <c r="C1089" t="s">
        <v>328</v>
      </c>
      <c r="D1089" t="s">
        <v>2</v>
      </c>
      <c r="I1089" s="5">
        <v>1016.07</v>
      </c>
    </row>
    <row r="1090" spans="1:15" x14ac:dyDescent="0.25">
      <c r="A1090" s="92" t="s">
        <v>814</v>
      </c>
      <c r="B1090" s="92" t="s">
        <v>826</v>
      </c>
      <c r="C1090" t="s">
        <v>328</v>
      </c>
      <c r="D1090" t="s">
        <v>2</v>
      </c>
      <c r="I1090" s="5">
        <v>506.12</v>
      </c>
    </row>
    <row r="1091" spans="1:15" x14ac:dyDescent="0.25">
      <c r="A1091" s="92" t="s">
        <v>814</v>
      </c>
      <c r="B1091" s="92" t="s">
        <v>826</v>
      </c>
      <c r="C1091" t="s">
        <v>328</v>
      </c>
      <c r="D1091" t="s">
        <v>2</v>
      </c>
      <c r="I1091" s="5">
        <v>831.56</v>
      </c>
    </row>
    <row r="1092" spans="1:15" x14ac:dyDescent="0.25">
      <c r="A1092" s="92" t="s">
        <v>814</v>
      </c>
      <c r="B1092" s="92" t="s">
        <v>826</v>
      </c>
      <c r="C1092" t="s">
        <v>328</v>
      </c>
      <c r="D1092" t="s">
        <v>2</v>
      </c>
      <c r="I1092" s="5">
        <v>421.88</v>
      </c>
    </row>
    <row r="1093" spans="1:15" x14ac:dyDescent="0.25">
      <c r="A1093" s="92" t="s">
        <v>816</v>
      </c>
      <c r="B1093" s="92" t="s">
        <v>311</v>
      </c>
      <c r="C1093" t="s">
        <v>328</v>
      </c>
      <c r="D1093" t="s">
        <v>2</v>
      </c>
      <c r="I1093" s="5">
        <v>307.63</v>
      </c>
    </row>
    <row r="1094" spans="1:15" x14ac:dyDescent="0.25">
      <c r="A1094" s="92" t="s">
        <v>816</v>
      </c>
      <c r="B1094" s="92" t="s">
        <v>311</v>
      </c>
      <c r="C1094" t="s">
        <v>328</v>
      </c>
      <c r="D1094" t="s">
        <v>2</v>
      </c>
      <c r="I1094" s="5">
        <v>1140.8</v>
      </c>
    </row>
    <row r="1095" spans="1:15" x14ac:dyDescent="0.25">
      <c r="A1095" s="92" t="s">
        <v>816</v>
      </c>
      <c r="B1095" s="92" t="s">
        <v>311</v>
      </c>
      <c r="C1095" t="s">
        <v>328</v>
      </c>
      <c r="D1095" t="s">
        <v>2</v>
      </c>
      <c r="I1095" s="5">
        <v>590.08000000000004</v>
      </c>
    </row>
    <row r="1096" spans="1:15" x14ac:dyDescent="0.25">
      <c r="A1096" s="92" t="s">
        <v>816</v>
      </c>
      <c r="B1096" s="92" t="s">
        <v>311</v>
      </c>
      <c r="C1096" t="s">
        <v>328</v>
      </c>
      <c r="D1096" t="s">
        <v>2</v>
      </c>
      <c r="I1096" s="5">
        <v>2355.42</v>
      </c>
    </row>
    <row r="1097" spans="1:15" x14ac:dyDescent="0.25">
      <c r="A1097" s="92" t="s">
        <v>839</v>
      </c>
      <c r="B1097" s="92" t="s">
        <v>115</v>
      </c>
      <c r="C1097" t="s">
        <v>328</v>
      </c>
      <c r="D1097" t="s">
        <v>2</v>
      </c>
      <c r="H1097" s="5">
        <v>429.44</v>
      </c>
    </row>
    <row r="1098" spans="1:15" x14ac:dyDescent="0.25">
      <c r="A1098" s="92" t="s">
        <v>844</v>
      </c>
      <c r="B1098" s="92" t="s">
        <v>845</v>
      </c>
      <c r="C1098" t="s">
        <v>328</v>
      </c>
      <c r="D1098" t="s">
        <v>2</v>
      </c>
      <c r="H1098" s="5">
        <v>305.54000000000002</v>
      </c>
    </row>
    <row r="1099" spans="1:15" x14ac:dyDescent="0.25">
      <c r="A1099" s="92" t="s">
        <v>796</v>
      </c>
      <c r="B1099" s="92" t="s">
        <v>445</v>
      </c>
      <c r="C1099" t="s">
        <v>203</v>
      </c>
      <c r="D1099" t="s">
        <v>2</v>
      </c>
      <c r="M1099" s="5">
        <v>143.16999999999999</v>
      </c>
    </row>
    <row r="1100" spans="1:15" x14ac:dyDescent="0.25">
      <c r="A1100" s="92" t="s">
        <v>801</v>
      </c>
      <c r="B1100" s="92" t="s">
        <v>404</v>
      </c>
      <c r="C1100" t="s">
        <v>203</v>
      </c>
      <c r="D1100" t="s">
        <v>2</v>
      </c>
      <c r="O1100" s="5">
        <v>26.26</v>
      </c>
    </row>
    <row r="1101" spans="1:15" x14ac:dyDescent="0.25">
      <c r="A1101" s="92" t="s">
        <v>802</v>
      </c>
      <c r="B1101" s="92" t="s">
        <v>825</v>
      </c>
      <c r="C1101" t="s">
        <v>203</v>
      </c>
      <c r="D1101" t="s">
        <v>2</v>
      </c>
      <c r="M1101" s="5">
        <v>20.98</v>
      </c>
    </row>
    <row r="1102" spans="1:15" x14ac:dyDescent="0.25">
      <c r="A1102" s="92" t="s">
        <v>802</v>
      </c>
      <c r="B1102" s="92" t="s">
        <v>825</v>
      </c>
      <c r="C1102" t="s">
        <v>203</v>
      </c>
      <c r="D1102" t="s">
        <v>2</v>
      </c>
      <c r="M1102" s="5">
        <v>80</v>
      </c>
    </row>
    <row r="1103" spans="1:15" x14ac:dyDescent="0.25">
      <c r="A1103" s="92" t="s">
        <v>802</v>
      </c>
      <c r="B1103" s="92" t="s">
        <v>825</v>
      </c>
      <c r="C1103" t="s">
        <v>203</v>
      </c>
      <c r="D1103" t="s">
        <v>2</v>
      </c>
      <c r="M1103" s="5">
        <v>26.31</v>
      </c>
    </row>
    <row r="1104" spans="1:15" x14ac:dyDescent="0.25">
      <c r="A1104" s="92" t="s">
        <v>820</v>
      </c>
      <c r="B1104" s="92" t="s">
        <v>827</v>
      </c>
      <c r="C1104" t="s">
        <v>203</v>
      </c>
      <c r="D1104" t="s">
        <v>2</v>
      </c>
      <c r="O1104" s="5">
        <v>1.72</v>
      </c>
    </row>
    <row r="1105" spans="1:15" x14ac:dyDescent="0.25">
      <c r="A1105" s="92" t="s">
        <v>829</v>
      </c>
      <c r="B1105" s="92" t="s">
        <v>827</v>
      </c>
      <c r="C1105" t="s">
        <v>203</v>
      </c>
      <c r="D1105" t="s">
        <v>2</v>
      </c>
      <c r="M1105" s="5">
        <v>15.71</v>
      </c>
    </row>
    <row r="1106" spans="1:15" x14ac:dyDescent="0.25">
      <c r="A1106" s="92" t="s">
        <v>833</v>
      </c>
      <c r="B1106" s="92" t="s">
        <v>36</v>
      </c>
      <c r="C1106" t="s">
        <v>203</v>
      </c>
      <c r="D1106" t="s">
        <v>2</v>
      </c>
      <c r="M1106" s="5">
        <v>120.76</v>
      </c>
    </row>
    <row r="1107" spans="1:15" x14ac:dyDescent="0.25">
      <c r="A1107" s="92" t="s">
        <v>847</v>
      </c>
      <c r="B1107" s="92" t="s">
        <v>845</v>
      </c>
      <c r="C1107" t="s">
        <v>203</v>
      </c>
      <c r="D1107" t="s">
        <v>2</v>
      </c>
      <c r="O1107" s="5">
        <v>63.72</v>
      </c>
    </row>
    <row r="1108" spans="1:15" x14ac:dyDescent="0.25">
      <c r="A1108" s="92" t="s">
        <v>805</v>
      </c>
      <c r="B1108" s="92" t="s">
        <v>825</v>
      </c>
      <c r="C1108" t="s">
        <v>616</v>
      </c>
      <c r="D1108" t="s">
        <v>18</v>
      </c>
      <c r="N1108" s="5">
        <v>1000</v>
      </c>
    </row>
    <row r="1109" spans="1:15" x14ac:dyDescent="0.25">
      <c r="A1109" s="92" t="s">
        <v>848</v>
      </c>
      <c r="B1109" s="92" t="s">
        <v>126</v>
      </c>
      <c r="C1109" t="s">
        <v>357</v>
      </c>
      <c r="D1109" t="s">
        <v>2</v>
      </c>
      <c r="O1109" s="5">
        <v>70</v>
      </c>
    </row>
    <row r="1110" spans="1:15" x14ac:dyDescent="0.25">
      <c r="A1110" s="92" t="s">
        <v>839</v>
      </c>
      <c r="B1110" s="92" t="s">
        <v>115</v>
      </c>
      <c r="C1110" t="s">
        <v>230</v>
      </c>
      <c r="D1110" t="s">
        <v>2</v>
      </c>
      <c r="L1110" s="5">
        <v>30.56</v>
      </c>
    </row>
    <row r="1111" spans="1:15" x14ac:dyDescent="0.25">
      <c r="A1111" s="92" t="s">
        <v>840</v>
      </c>
      <c r="B1111" s="92" t="s">
        <v>115</v>
      </c>
      <c r="C1111" t="s">
        <v>230</v>
      </c>
      <c r="D1111" t="s">
        <v>2</v>
      </c>
      <c r="L1111" s="5">
        <v>30.56</v>
      </c>
    </row>
    <row r="1112" spans="1:15" x14ac:dyDescent="0.25">
      <c r="A1112" s="92" t="s">
        <v>844</v>
      </c>
      <c r="B1112" s="92" t="s">
        <v>845</v>
      </c>
      <c r="C1112" t="s">
        <v>854</v>
      </c>
      <c r="D1112" t="s">
        <v>18</v>
      </c>
      <c r="K1112" s="5">
        <v>500</v>
      </c>
    </row>
    <row r="1113" spans="1:15" x14ac:dyDescent="0.25">
      <c r="A1113" s="92" t="s">
        <v>798</v>
      </c>
      <c r="B1113" s="92" t="s">
        <v>404</v>
      </c>
      <c r="C1113" t="s">
        <v>438</v>
      </c>
      <c r="D1113" t="s">
        <v>2</v>
      </c>
      <c r="J1113" s="5">
        <v>236.25</v>
      </c>
    </row>
    <row r="1114" spans="1:15" x14ac:dyDescent="0.25">
      <c r="A1114" s="92" t="s">
        <v>798</v>
      </c>
      <c r="B1114" s="92" t="s">
        <v>404</v>
      </c>
      <c r="C1114" t="s">
        <v>438</v>
      </c>
      <c r="D1114" t="s">
        <v>2</v>
      </c>
      <c r="J1114" s="5">
        <v>593.25</v>
      </c>
    </row>
    <row r="1115" spans="1:15" x14ac:dyDescent="0.25">
      <c r="A1115" s="92" t="s">
        <v>798</v>
      </c>
      <c r="B1115" s="92" t="s">
        <v>404</v>
      </c>
      <c r="C1115" t="s">
        <v>438</v>
      </c>
      <c r="D1115" t="s">
        <v>2</v>
      </c>
      <c r="J1115" s="5">
        <v>178.5</v>
      </c>
    </row>
    <row r="1116" spans="1:15" x14ac:dyDescent="0.25">
      <c r="A1116" s="92" t="s">
        <v>823</v>
      </c>
      <c r="B1116" s="92" t="s">
        <v>827</v>
      </c>
      <c r="C1116" t="s">
        <v>896</v>
      </c>
      <c r="D1116" t="s">
        <v>2</v>
      </c>
      <c r="L1116" s="5">
        <v>194.25</v>
      </c>
    </row>
    <row r="1117" spans="1:15" x14ac:dyDescent="0.25">
      <c r="A1117" s="92" t="s">
        <v>801</v>
      </c>
      <c r="B1117" s="92" t="s">
        <v>404</v>
      </c>
      <c r="C1117" t="s">
        <v>436</v>
      </c>
      <c r="D1117" t="s">
        <v>2</v>
      </c>
      <c r="K1117" s="5">
        <v>1522.5</v>
      </c>
    </row>
    <row r="1118" spans="1:15" x14ac:dyDescent="0.25">
      <c r="A1118" s="92" t="s">
        <v>802</v>
      </c>
      <c r="B1118" s="92" t="s">
        <v>825</v>
      </c>
      <c r="C1118" t="s">
        <v>567</v>
      </c>
      <c r="D1118" t="s">
        <v>2</v>
      </c>
      <c r="J1118" s="5">
        <v>22.05</v>
      </c>
    </row>
    <row r="1119" spans="1:15" x14ac:dyDescent="0.25">
      <c r="A1119" s="92" t="s">
        <v>802</v>
      </c>
      <c r="B1119" s="92" t="s">
        <v>825</v>
      </c>
      <c r="C1119" t="s">
        <v>567</v>
      </c>
      <c r="D1119" t="s">
        <v>2</v>
      </c>
      <c r="J1119" s="5">
        <v>9.82</v>
      </c>
    </row>
    <row r="1120" spans="1:15" x14ac:dyDescent="0.25">
      <c r="A1120" s="92" t="s">
        <v>805</v>
      </c>
      <c r="B1120" s="92" t="s">
        <v>825</v>
      </c>
      <c r="C1120" t="s">
        <v>567</v>
      </c>
      <c r="D1120" t="s">
        <v>2</v>
      </c>
      <c r="J1120" s="5">
        <v>157.5</v>
      </c>
    </row>
    <row r="1121" spans="1:15" x14ac:dyDescent="0.25">
      <c r="A1121" s="92" t="s">
        <v>834</v>
      </c>
      <c r="B1121" s="92" t="s">
        <v>36</v>
      </c>
      <c r="C1121" t="s">
        <v>567</v>
      </c>
      <c r="D1121" t="s">
        <v>2</v>
      </c>
      <c r="J1121" s="5">
        <v>20.79</v>
      </c>
    </row>
    <row r="1122" spans="1:15" x14ac:dyDescent="0.25">
      <c r="A1122" s="92" t="s">
        <v>834</v>
      </c>
      <c r="B1122" s="92" t="s">
        <v>36</v>
      </c>
      <c r="C1122" t="s">
        <v>567</v>
      </c>
      <c r="D1122" t="s">
        <v>2</v>
      </c>
      <c r="J1122" s="5">
        <v>31.5</v>
      </c>
    </row>
    <row r="1123" spans="1:15" x14ac:dyDescent="0.25">
      <c r="A1123" s="92" t="s">
        <v>834</v>
      </c>
      <c r="B1123" s="92" t="s">
        <v>36</v>
      </c>
      <c r="C1123" t="s">
        <v>567</v>
      </c>
      <c r="D1123" t="s">
        <v>2</v>
      </c>
      <c r="J1123" s="5">
        <v>9.82</v>
      </c>
    </row>
    <row r="1124" spans="1:15" x14ac:dyDescent="0.25">
      <c r="A1124" s="92" t="s">
        <v>834</v>
      </c>
      <c r="B1124" s="92" t="s">
        <v>36</v>
      </c>
      <c r="C1124" t="s">
        <v>567</v>
      </c>
      <c r="D1124" t="s">
        <v>2</v>
      </c>
      <c r="J1124" s="5">
        <v>31.5</v>
      </c>
    </row>
    <row r="1125" spans="1:15" x14ac:dyDescent="0.25">
      <c r="A1125" s="92" t="s">
        <v>844</v>
      </c>
      <c r="B1125" s="92" t="s">
        <v>845</v>
      </c>
      <c r="C1125" t="s">
        <v>567</v>
      </c>
      <c r="D1125" t="s">
        <v>2</v>
      </c>
      <c r="J1125" s="5">
        <v>453.6</v>
      </c>
    </row>
    <row r="1126" spans="1:15" x14ac:dyDescent="0.25">
      <c r="A1126" s="92" t="s">
        <v>844</v>
      </c>
      <c r="B1126" s="92" t="s">
        <v>845</v>
      </c>
      <c r="C1126" t="s">
        <v>567</v>
      </c>
      <c r="D1126" t="s">
        <v>2</v>
      </c>
      <c r="J1126" s="5">
        <v>251.98</v>
      </c>
    </row>
    <row r="1127" spans="1:15" x14ac:dyDescent="0.25">
      <c r="A1127" s="92" t="s">
        <v>840</v>
      </c>
      <c r="B1127" s="92" t="s">
        <v>115</v>
      </c>
      <c r="C1127" t="s">
        <v>118</v>
      </c>
      <c r="D1127" t="s">
        <v>18</v>
      </c>
      <c r="N1127" s="5">
        <v>6000</v>
      </c>
    </row>
    <row r="1128" spans="1:15" x14ac:dyDescent="0.25">
      <c r="A1128" s="92" t="s">
        <v>822</v>
      </c>
      <c r="B1128" s="92" t="s">
        <v>827</v>
      </c>
      <c r="C1128" t="s">
        <v>672</v>
      </c>
      <c r="D1128" t="s">
        <v>2</v>
      </c>
      <c r="L1128" s="5">
        <v>40</v>
      </c>
    </row>
    <row r="1129" spans="1:15" x14ac:dyDescent="0.25">
      <c r="A1129" s="92" t="s">
        <v>830</v>
      </c>
      <c r="B1129" s="92" t="s">
        <v>831</v>
      </c>
      <c r="C1129" t="s">
        <v>543</v>
      </c>
      <c r="D1129" t="s">
        <v>2</v>
      </c>
      <c r="I1129" s="5">
        <v>736.48</v>
      </c>
    </row>
    <row r="1130" spans="1:15" x14ac:dyDescent="0.25">
      <c r="A1130" s="92" t="s">
        <v>798</v>
      </c>
      <c r="B1130" s="92" t="s">
        <v>404</v>
      </c>
      <c r="C1130" t="s">
        <v>441</v>
      </c>
      <c r="D1130" t="s">
        <v>2</v>
      </c>
      <c r="O1130" s="5">
        <v>73.290000000000006</v>
      </c>
    </row>
    <row r="1131" spans="1:15" x14ac:dyDescent="0.25">
      <c r="A1131" s="92" t="s">
        <v>838</v>
      </c>
      <c r="B1131" s="92" t="s">
        <v>500</v>
      </c>
      <c r="C1131" t="s">
        <v>511</v>
      </c>
      <c r="D1131" t="s">
        <v>2</v>
      </c>
      <c r="L1131" s="5">
        <v>16</v>
      </c>
    </row>
    <row r="1132" spans="1:15" x14ac:dyDescent="0.25">
      <c r="A1132" s="92" t="s">
        <v>803</v>
      </c>
      <c r="B1132" s="92" t="s">
        <v>825</v>
      </c>
      <c r="C1132" t="s">
        <v>239</v>
      </c>
      <c r="D1132" t="s">
        <v>2</v>
      </c>
      <c r="L1132" s="5">
        <v>90</v>
      </c>
    </row>
    <row r="1133" spans="1:15" x14ac:dyDescent="0.25">
      <c r="A1133" s="92" t="s">
        <v>840</v>
      </c>
      <c r="B1133" s="92" t="s">
        <v>115</v>
      </c>
      <c r="C1133" t="s">
        <v>239</v>
      </c>
      <c r="D1133" t="s">
        <v>2</v>
      </c>
      <c r="M1133" s="5">
        <v>427.79</v>
      </c>
    </row>
    <row r="1134" spans="1:15" x14ac:dyDescent="0.25">
      <c r="A1134" s="92" t="s">
        <v>803</v>
      </c>
      <c r="B1134" s="92" t="s">
        <v>825</v>
      </c>
      <c r="C1134" t="s">
        <v>883</v>
      </c>
      <c r="D1134" t="s">
        <v>2</v>
      </c>
      <c r="M1134" s="5">
        <v>79.23</v>
      </c>
    </row>
    <row r="1135" spans="1:15" x14ac:dyDescent="0.25">
      <c r="A1135" s="92" t="s">
        <v>801</v>
      </c>
      <c r="B1135" s="92" t="s">
        <v>404</v>
      </c>
      <c r="C1135" t="s">
        <v>433</v>
      </c>
      <c r="D1135" t="s">
        <v>2</v>
      </c>
      <c r="M1135" s="5">
        <v>59.83</v>
      </c>
    </row>
    <row r="1136" spans="1:15" x14ac:dyDescent="0.25">
      <c r="A1136" s="92" t="s">
        <v>802</v>
      </c>
      <c r="B1136" s="92" t="s">
        <v>825</v>
      </c>
      <c r="C1136" t="s">
        <v>365</v>
      </c>
      <c r="D1136" t="s">
        <v>2</v>
      </c>
      <c r="O1136" s="5">
        <v>271.85000000000002</v>
      </c>
    </row>
    <row r="1137" spans="1:15" x14ac:dyDescent="0.25">
      <c r="A1137" s="92" t="s">
        <v>848</v>
      </c>
      <c r="B1137" s="92" t="s">
        <v>126</v>
      </c>
      <c r="C1137" t="s">
        <v>365</v>
      </c>
      <c r="D1137" t="s">
        <v>2</v>
      </c>
      <c r="O1137" s="5">
        <v>257.72000000000003</v>
      </c>
    </row>
    <row r="1138" spans="1:15" x14ac:dyDescent="0.25">
      <c r="A1138" s="92" t="s">
        <v>797</v>
      </c>
      <c r="B1138" s="92" t="s">
        <v>404</v>
      </c>
      <c r="C1138" t="s">
        <v>426</v>
      </c>
      <c r="D1138" t="s">
        <v>2</v>
      </c>
      <c r="K1138" s="5">
        <v>22.56</v>
      </c>
    </row>
    <row r="1139" spans="1:15" x14ac:dyDescent="0.25">
      <c r="E1139"/>
      <c r="F1139"/>
      <c r="G1139"/>
      <c r="H1139"/>
      <c r="I1139" s="61" t="s">
        <v>859</v>
      </c>
      <c r="J1139" s="5">
        <f>SUM(Expenses[[Online]:[Advertising Services]])</f>
        <v>226805.66000000003</v>
      </c>
      <c r="K1139"/>
      <c r="L1139"/>
      <c r="M1139"/>
      <c r="N1139" s="61" t="s">
        <v>860</v>
      </c>
      <c r="O1139" s="5">
        <f>SUM(Expenses[[Services]:[Fees &amp; Other]])</f>
        <v>146143.92999999996</v>
      </c>
    </row>
  </sheetData>
  <mergeCells count="2">
    <mergeCell ref="E1:J1"/>
    <mergeCell ref="K1:O1"/>
  </mergeCell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9B952-E5EE-4BE4-9F2E-ED2F7C5EAAD8}">
  <sheetPr codeName="Sheet21"/>
  <dimension ref="A1:T104"/>
  <sheetViews>
    <sheetView topLeftCell="A66" workbookViewId="0">
      <selection activeCell="C88" sqref="C88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0" max="10" width="11.1406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176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187</v>
      </c>
      <c r="T4" s="1"/>
    </row>
    <row r="5" spans="1:20" x14ac:dyDescent="0.25">
      <c r="A5" s="2" t="s">
        <v>536</v>
      </c>
      <c r="B5" t="s">
        <v>188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E9" s="5"/>
      <c r="F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77" t="s">
        <v>524</v>
      </c>
      <c r="B10" s="78"/>
      <c r="C10" s="78"/>
      <c r="D10" s="78"/>
      <c r="E10" s="16">
        <f>SUM(E9:E9)</f>
        <v>0</v>
      </c>
      <c r="F10" s="16">
        <f>SUM(F9:F9)</f>
        <v>0</v>
      </c>
      <c r="H10" s="78" t="s">
        <v>524</v>
      </c>
      <c r="I10" s="78"/>
      <c r="J10" s="16">
        <f t="shared" ref="J10:T10" si="0">SUM(J9:J9)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8">
        <f t="shared" si="0"/>
        <v>0</v>
      </c>
    </row>
    <row r="11" spans="1:20" x14ac:dyDescent="0.25">
      <c r="A11" s="85" t="s">
        <v>172</v>
      </c>
      <c r="B11" s="86"/>
      <c r="C11" s="86"/>
      <c r="D11" s="86"/>
      <c r="E11" s="86"/>
      <c r="F11" s="19">
        <f>SUM(E10:F10)</f>
        <v>0</v>
      </c>
      <c r="H11" s="86" t="s">
        <v>174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0">
        <f>SUM(J10:T10)</f>
        <v>0</v>
      </c>
    </row>
    <row r="12" spans="1:20" x14ac:dyDescent="0.25">
      <c r="A12" s="2"/>
      <c r="T12" s="1"/>
    </row>
    <row r="13" spans="1:20" x14ac:dyDescent="0.25">
      <c r="A13" s="87" t="s">
        <v>529</v>
      </c>
      <c r="B13" s="88"/>
      <c r="C13" s="3"/>
      <c r="H13" s="88" t="s">
        <v>530</v>
      </c>
      <c r="I13" s="88"/>
      <c r="T13" s="1"/>
    </row>
    <row r="14" spans="1:20" x14ac:dyDescent="0.25">
      <c r="A14" s="2" t="s">
        <v>526</v>
      </c>
      <c r="B14" s="6">
        <f>F10</f>
        <v>0</v>
      </c>
      <c r="C14" s="6"/>
      <c r="H14" t="s">
        <v>533</v>
      </c>
      <c r="I14" s="25"/>
      <c r="T14" s="1"/>
    </row>
    <row r="15" spans="1:20" x14ac:dyDescent="0.25">
      <c r="A15" s="2" t="s">
        <v>527</v>
      </c>
      <c r="B15" s="6">
        <f>E10</f>
        <v>0</v>
      </c>
      <c r="C15" s="6"/>
      <c r="H15" t="s">
        <v>526</v>
      </c>
      <c r="I15" s="5">
        <f>B14</f>
        <v>0</v>
      </c>
      <c r="T15" s="1"/>
    </row>
    <row r="16" spans="1:20" x14ac:dyDescent="0.25">
      <c r="A16" s="2" t="s">
        <v>172</v>
      </c>
      <c r="B16" s="6">
        <f>F11</f>
        <v>0</v>
      </c>
      <c r="C16" s="6"/>
      <c r="F16" s="3"/>
      <c r="H16" t="s">
        <v>175</v>
      </c>
      <c r="I16" s="5">
        <v>0</v>
      </c>
      <c r="T16" s="1"/>
    </row>
    <row r="17" spans="1:20" x14ac:dyDescent="0.25">
      <c r="A17" s="2" t="s">
        <v>174</v>
      </c>
      <c r="B17" s="6">
        <f>T11</f>
        <v>0</v>
      </c>
      <c r="C17" s="6"/>
      <c r="H17" t="s">
        <v>532</v>
      </c>
      <c r="I17" s="5">
        <f>I15-I16</f>
        <v>0</v>
      </c>
      <c r="T17" s="1"/>
    </row>
    <row r="18" spans="1:20" ht="15.75" thickBot="1" x14ac:dyDescent="0.3">
      <c r="A18" s="21" t="s">
        <v>528</v>
      </c>
      <c r="B18" s="22">
        <f>B16-B17</f>
        <v>0</v>
      </c>
      <c r="C18" s="22"/>
      <c r="D18" s="23"/>
      <c r="E18" s="23"/>
      <c r="F18" s="23"/>
      <c r="G18" s="23"/>
      <c r="H18" s="23" t="s">
        <v>531</v>
      </c>
      <c r="I18" s="26">
        <f>IF(I17&gt;6000,3000,I17/2)</f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1:20" ht="15.75" thickBot="1" x14ac:dyDescent="0.3"/>
    <row r="20" spans="1:20" x14ac:dyDescent="0.25">
      <c r="A20" s="7" t="s">
        <v>159</v>
      </c>
      <c r="B20" s="8" t="s">
        <v>176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</row>
    <row r="21" spans="1:20" x14ac:dyDescent="0.25">
      <c r="A21" s="2" t="s">
        <v>535</v>
      </c>
      <c r="B21" t="s">
        <v>186</v>
      </c>
      <c r="T21" s="1"/>
    </row>
    <row r="22" spans="1:20" x14ac:dyDescent="0.25">
      <c r="A22" s="2" t="s">
        <v>536</v>
      </c>
      <c r="B22" t="s">
        <v>353</v>
      </c>
      <c r="T22" s="1"/>
    </row>
    <row r="23" spans="1:20" x14ac:dyDescent="0.25">
      <c r="A23" s="79" t="s">
        <v>517</v>
      </c>
      <c r="B23" s="80"/>
      <c r="C23" s="80"/>
      <c r="D23" s="80"/>
      <c r="E23" s="80"/>
      <c r="F23" s="10"/>
      <c r="G23" s="3"/>
      <c r="H23" s="80" t="s">
        <v>521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</row>
    <row r="24" spans="1:20" x14ac:dyDescent="0.25">
      <c r="A24" s="11"/>
      <c r="B24" s="12"/>
      <c r="C24" s="12"/>
      <c r="D24" s="12"/>
      <c r="E24" s="82" t="s">
        <v>1</v>
      </c>
      <c r="F24" s="82"/>
      <c r="G24" s="3"/>
      <c r="H24" s="12"/>
      <c r="I24" s="12"/>
      <c r="J24" s="82" t="s">
        <v>522</v>
      </c>
      <c r="K24" s="82"/>
      <c r="L24" s="82"/>
      <c r="M24" s="82"/>
      <c r="N24" s="82"/>
      <c r="O24" s="82"/>
      <c r="P24" s="83" t="s">
        <v>523</v>
      </c>
      <c r="Q24" s="83"/>
      <c r="R24" s="83"/>
      <c r="S24" s="83"/>
      <c r="T24" s="84"/>
    </row>
    <row r="25" spans="1:20" x14ac:dyDescent="0.25">
      <c r="A25" s="13" t="s">
        <v>163</v>
      </c>
      <c r="B25" s="13" t="s">
        <v>0</v>
      </c>
      <c r="C25" s="13" t="s">
        <v>3</v>
      </c>
      <c r="D25" s="13" t="s">
        <v>2</v>
      </c>
      <c r="E25" s="14" t="s">
        <v>534</v>
      </c>
      <c r="F25" s="14" t="s">
        <v>171</v>
      </c>
      <c r="G25" s="4"/>
      <c r="H25" s="13" t="s">
        <v>518</v>
      </c>
      <c r="I25" s="13" t="s">
        <v>2</v>
      </c>
      <c r="J25" s="14" t="s">
        <v>165</v>
      </c>
      <c r="K25" s="14" t="s">
        <v>166</v>
      </c>
      <c r="L25" s="14" t="s">
        <v>167</v>
      </c>
      <c r="M25" s="14" t="s">
        <v>168</v>
      </c>
      <c r="N25" s="14" t="s">
        <v>161</v>
      </c>
      <c r="O25" s="14" t="s">
        <v>525</v>
      </c>
      <c r="P25" s="15" t="s">
        <v>162</v>
      </c>
      <c r="Q25" s="15" t="s">
        <v>519</v>
      </c>
      <c r="R25" s="15" t="s">
        <v>520</v>
      </c>
      <c r="S25" s="15" t="s">
        <v>164</v>
      </c>
      <c r="T25" s="15" t="s">
        <v>537</v>
      </c>
    </row>
    <row r="26" spans="1:20" x14ac:dyDescent="0.25">
      <c r="A26" t="s">
        <v>131</v>
      </c>
      <c r="B26" t="s">
        <v>5</v>
      </c>
      <c r="C26" t="s">
        <v>6</v>
      </c>
      <c r="D26" t="s">
        <v>2</v>
      </c>
      <c r="E26" s="5">
        <v>500</v>
      </c>
      <c r="F26" s="5"/>
      <c r="H26" t="s">
        <v>204</v>
      </c>
      <c r="I26" t="s">
        <v>2</v>
      </c>
      <c r="J26" s="5"/>
      <c r="K26" s="5"/>
      <c r="L26" s="5"/>
      <c r="M26" s="5"/>
      <c r="N26" s="5">
        <v>1890</v>
      </c>
      <c r="O26" s="5"/>
      <c r="P26" s="5"/>
      <c r="Q26" s="5"/>
      <c r="R26" s="5"/>
      <c r="S26" s="5"/>
      <c r="T26" s="5"/>
    </row>
    <row r="27" spans="1:20" x14ac:dyDescent="0.25">
      <c r="A27" t="s">
        <v>132</v>
      </c>
      <c r="B27" t="s">
        <v>5</v>
      </c>
      <c r="C27" t="s">
        <v>6</v>
      </c>
      <c r="D27" t="s">
        <v>2</v>
      </c>
      <c r="E27" s="5">
        <v>250</v>
      </c>
      <c r="F27" s="5"/>
      <c r="H27" t="s">
        <v>204</v>
      </c>
      <c r="I27" t="s">
        <v>2</v>
      </c>
      <c r="J27" s="5"/>
      <c r="K27" s="5"/>
      <c r="L27" s="5"/>
      <c r="M27" s="5"/>
      <c r="N27" s="5">
        <v>546</v>
      </c>
      <c r="O27" s="5"/>
      <c r="P27" s="5"/>
      <c r="Q27" s="5"/>
      <c r="R27" s="5"/>
      <c r="S27" s="5"/>
      <c r="T27" s="5"/>
    </row>
    <row r="28" spans="1:20" x14ac:dyDescent="0.25">
      <c r="A28" t="s">
        <v>133</v>
      </c>
      <c r="B28" t="s">
        <v>5</v>
      </c>
      <c r="C28" t="s">
        <v>6</v>
      </c>
      <c r="D28" t="s">
        <v>2</v>
      </c>
      <c r="E28" s="5">
        <v>250</v>
      </c>
      <c r="F28" s="5"/>
      <c r="H28" t="s">
        <v>180</v>
      </c>
      <c r="I28" t="s">
        <v>2</v>
      </c>
      <c r="J28" s="5"/>
      <c r="K28" s="5"/>
      <c r="L28" s="5"/>
      <c r="M28" s="5">
        <v>178.5</v>
      </c>
      <c r="N28" s="5"/>
      <c r="O28" s="5"/>
      <c r="P28" s="5"/>
      <c r="Q28" s="5"/>
      <c r="R28" s="5"/>
      <c r="S28" s="5"/>
      <c r="T28" s="5"/>
    </row>
    <row r="29" spans="1:20" x14ac:dyDescent="0.25">
      <c r="A29" t="s">
        <v>134</v>
      </c>
      <c r="B29" t="s">
        <v>5</v>
      </c>
      <c r="C29" t="s">
        <v>6</v>
      </c>
      <c r="D29" t="s">
        <v>2</v>
      </c>
      <c r="E29" s="5">
        <v>250</v>
      </c>
      <c r="F29" s="5"/>
      <c r="H29" t="s">
        <v>180</v>
      </c>
      <c r="I29" t="s">
        <v>2</v>
      </c>
      <c r="J29" s="5"/>
      <c r="K29" s="5"/>
      <c r="L29" s="5"/>
      <c r="M29" s="5">
        <v>243.6</v>
      </c>
      <c r="N29" s="5"/>
      <c r="O29" s="5"/>
      <c r="P29" s="5"/>
      <c r="Q29" s="5"/>
      <c r="R29" s="5"/>
      <c r="S29" s="5"/>
      <c r="T29" s="5"/>
    </row>
    <row r="30" spans="1:20" x14ac:dyDescent="0.25">
      <c r="A30" t="s">
        <v>4</v>
      </c>
      <c r="B30" t="s">
        <v>5</v>
      </c>
      <c r="C30" t="s">
        <v>6</v>
      </c>
      <c r="D30" t="s">
        <v>2</v>
      </c>
      <c r="E30" s="5">
        <v>100</v>
      </c>
      <c r="F30" s="5"/>
      <c r="H30" t="s">
        <v>206</v>
      </c>
      <c r="I30" t="s">
        <v>2</v>
      </c>
      <c r="J30" s="5"/>
      <c r="K30" s="5"/>
      <c r="L30" s="5"/>
      <c r="M30" s="5">
        <v>124.43</v>
      </c>
      <c r="N30" s="5"/>
      <c r="O30" s="5"/>
      <c r="P30" s="5"/>
      <c r="Q30" s="5"/>
      <c r="R30" s="5"/>
      <c r="S30" s="5"/>
      <c r="T30" s="5"/>
    </row>
    <row r="31" spans="1:20" x14ac:dyDescent="0.25">
      <c r="A31" t="s">
        <v>135</v>
      </c>
      <c r="B31" t="s">
        <v>5</v>
      </c>
      <c r="C31" t="s">
        <v>6</v>
      </c>
      <c r="D31" t="s">
        <v>2</v>
      </c>
      <c r="E31" s="5">
        <v>50</v>
      </c>
      <c r="F31" s="5"/>
      <c r="H31" t="s">
        <v>204</v>
      </c>
      <c r="I31" t="s">
        <v>2</v>
      </c>
      <c r="J31" s="5"/>
      <c r="K31" s="5"/>
      <c r="L31" s="5"/>
      <c r="M31" s="5">
        <v>971.25</v>
      </c>
      <c r="N31" s="5"/>
      <c r="O31" s="5"/>
      <c r="P31" s="5"/>
      <c r="Q31" s="5"/>
      <c r="R31" s="5"/>
      <c r="S31" s="5"/>
      <c r="T31" s="5"/>
    </row>
    <row r="32" spans="1:20" x14ac:dyDescent="0.25">
      <c r="A32" t="s">
        <v>136</v>
      </c>
      <c r="B32" t="s">
        <v>5</v>
      </c>
      <c r="C32" t="s">
        <v>6</v>
      </c>
      <c r="D32" t="s">
        <v>2</v>
      </c>
      <c r="E32" s="5">
        <v>250</v>
      </c>
      <c r="F32" s="5"/>
      <c r="H32" t="s">
        <v>204</v>
      </c>
      <c r="I32" t="s">
        <v>2</v>
      </c>
      <c r="J32" s="5"/>
      <c r="K32" s="5"/>
      <c r="L32" s="5"/>
      <c r="M32" s="5">
        <v>388.5</v>
      </c>
      <c r="N32" s="5"/>
      <c r="O32" s="5"/>
      <c r="P32" s="5"/>
      <c r="Q32" s="5"/>
      <c r="R32" s="5"/>
      <c r="S32" s="5"/>
      <c r="T32" s="5"/>
    </row>
    <row r="33" spans="1:20" x14ac:dyDescent="0.25">
      <c r="A33" t="s">
        <v>137</v>
      </c>
      <c r="B33" t="s">
        <v>5</v>
      </c>
      <c r="C33" t="s">
        <v>6</v>
      </c>
      <c r="D33" t="s">
        <v>2</v>
      </c>
      <c r="E33" s="5">
        <v>50</v>
      </c>
      <c r="F33" s="5"/>
      <c r="H33" t="s">
        <v>213</v>
      </c>
      <c r="I33" t="s">
        <v>2</v>
      </c>
      <c r="J33" s="5">
        <v>525</v>
      </c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5">
      <c r="A34" t="s">
        <v>138</v>
      </c>
      <c r="B34" t="s">
        <v>5</v>
      </c>
      <c r="C34" t="s">
        <v>6</v>
      </c>
      <c r="D34" t="s">
        <v>2</v>
      </c>
      <c r="E34" s="5">
        <v>500</v>
      </c>
      <c r="F34" s="5"/>
      <c r="H34" t="s">
        <v>170</v>
      </c>
      <c r="I34" t="s">
        <v>2</v>
      </c>
      <c r="J34" s="5"/>
      <c r="K34" s="5"/>
      <c r="L34" s="5"/>
      <c r="M34" s="5"/>
      <c r="N34" s="5"/>
      <c r="O34" s="5">
        <v>12.8</v>
      </c>
      <c r="P34" s="5"/>
      <c r="Q34" s="5"/>
      <c r="R34" s="5"/>
      <c r="S34" s="5"/>
      <c r="T34" s="5"/>
    </row>
    <row r="35" spans="1:20" x14ac:dyDescent="0.25">
      <c r="A35" t="s">
        <v>139</v>
      </c>
      <c r="B35" t="s">
        <v>5</v>
      </c>
      <c r="C35" t="s">
        <v>6</v>
      </c>
      <c r="D35" t="s">
        <v>2</v>
      </c>
      <c r="E35" s="5">
        <v>500</v>
      </c>
      <c r="F35" s="5"/>
      <c r="H35" t="s">
        <v>170</v>
      </c>
      <c r="I35" t="s">
        <v>2</v>
      </c>
      <c r="J35" s="5"/>
      <c r="K35" s="5"/>
      <c r="L35" s="5"/>
      <c r="M35" s="5"/>
      <c r="N35" s="5"/>
      <c r="O35" s="5">
        <v>9.66</v>
      </c>
      <c r="P35" s="5"/>
      <c r="Q35" s="5"/>
      <c r="R35" s="5"/>
      <c r="S35" s="5"/>
      <c r="T35" s="5"/>
    </row>
    <row r="36" spans="1:20" x14ac:dyDescent="0.25">
      <c r="A36" t="s">
        <v>140</v>
      </c>
      <c r="B36" t="s">
        <v>5</v>
      </c>
      <c r="C36" t="s">
        <v>6</v>
      </c>
      <c r="D36" t="s">
        <v>2</v>
      </c>
      <c r="E36" s="5">
        <v>200</v>
      </c>
      <c r="F36" s="5"/>
      <c r="H36" t="s">
        <v>364</v>
      </c>
      <c r="I36" t="s">
        <v>2</v>
      </c>
      <c r="J36" s="5"/>
      <c r="K36" s="5"/>
      <c r="L36" s="5"/>
      <c r="M36" s="5"/>
      <c r="N36" s="5"/>
      <c r="O36" s="5">
        <v>500</v>
      </c>
      <c r="P36" s="5"/>
      <c r="Q36" s="5"/>
      <c r="R36" s="5"/>
      <c r="S36" s="5"/>
      <c r="T36" s="5"/>
    </row>
    <row r="37" spans="1:20" x14ac:dyDescent="0.25">
      <c r="A37" t="s">
        <v>141</v>
      </c>
      <c r="B37" t="s">
        <v>5</v>
      </c>
      <c r="C37" t="s">
        <v>6</v>
      </c>
      <c r="D37" t="s">
        <v>2</v>
      </c>
      <c r="E37" s="5">
        <v>300</v>
      </c>
      <c r="F37" s="5"/>
      <c r="H37" t="s">
        <v>204</v>
      </c>
      <c r="I37" t="s">
        <v>2</v>
      </c>
      <c r="J37" s="5"/>
      <c r="K37" s="5"/>
      <c r="L37" s="5"/>
      <c r="M37" s="5"/>
      <c r="N37" s="5">
        <v>160.13</v>
      </c>
      <c r="O37" s="5"/>
      <c r="P37" s="5"/>
      <c r="Q37" s="5"/>
      <c r="R37" s="5"/>
      <c r="S37" s="5"/>
      <c r="T37" s="5"/>
    </row>
    <row r="38" spans="1:20" x14ac:dyDescent="0.25">
      <c r="A38" t="s">
        <v>142</v>
      </c>
      <c r="B38" t="s">
        <v>5</v>
      </c>
      <c r="C38" t="s">
        <v>6</v>
      </c>
      <c r="D38" t="s">
        <v>2</v>
      </c>
      <c r="E38" s="5">
        <v>100</v>
      </c>
      <c r="F38" s="5"/>
      <c r="H38" t="s">
        <v>355</v>
      </c>
      <c r="I38" t="s">
        <v>2</v>
      </c>
      <c r="J38" s="5"/>
      <c r="K38" s="5"/>
      <c r="L38" s="5"/>
      <c r="M38" s="5"/>
      <c r="N38" s="5"/>
      <c r="O38" s="5"/>
      <c r="P38" s="5">
        <v>52.5</v>
      </c>
      <c r="Q38" s="5"/>
      <c r="R38" s="5"/>
      <c r="S38" s="5"/>
      <c r="T38" s="5"/>
    </row>
    <row r="39" spans="1:20" x14ac:dyDescent="0.25">
      <c r="A39" t="s">
        <v>143</v>
      </c>
      <c r="B39" t="s">
        <v>5</v>
      </c>
      <c r="C39" t="s">
        <v>6</v>
      </c>
      <c r="D39" t="s">
        <v>2</v>
      </c>
      <c r="E39" s="5">
        <v>1000</v>
      </c>
      <c r="F39" s="5"/>
      <c r="H39" t="s">
        <v>217</v>
      </c>
      <c r="I39" t="s">
        <v>2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v>6.63</v>
      </c>
    </row>
    <row r="40" spans="1:20" x14ac:dyDescent="0.25">
      <c r="A40" t="s">
        <v>144</v>
      </c>
      <c r="B40" t="s">
        <v>5</v>
      </c>
      <c r="C40" t="s">
        <v>6</v>
      </c>
      <c r="D40" t="s">
        <v>2</v>
      </c>
      <c r="E40" s="5">
        <v>50</v>
      </c>
      <c r="F40" s="5"/>
      <c r="H40" t="s">
        <v>356</v>
      </c>
      <c r="I40" t="s">
        <v>2</v>
      </c>
      <c r="J40" s="5"/>
      <c r="K40" s="5"/>
      <c r="L40" s="5"/>
      <c r="M40" s="5"/>
      <c r="N40" s="5"/>
      <c r="O40" s="5"/>
      <c r="P40" s="5">
        <v>315</v>
      </c>
      <c r="Q40" s="5"/>
      <c r="R40" s="5"/>
      <c r="S40" s="5"/>
      <c r="T40" s="5"/>
    </row>
    <row r="41" spans="1:20" x14ac:dyDescent="0.25">
      <c r="A41" t="s">
        <v>145</v>
      </c>
      <c r="B41" t="s">
        <v>5</v>
      </c>
      <c r="C41" t="s">
        <v>6</v>
      </c>
      <c r="D41" t="s">
        <v>2</v>
      </c>
      <c r="E41" s="5">
        <v>100</v>
      </c>
      <c r="F41" s="5"/>
      <c r="H41" t="s">
        <v>217</v>
      </c>
      <c r="I41" t="s">
        <v>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7.96</v>
      </c>
    </row>
    <row r="42" spans="1:20" x14ac:dyDescent="0.25">
      <c r="A42" t="s">
        <v>146</v>
      </c>
      <c r="B42" t="s">
        <v>5</v>
      </c>
      <c r="C42" t="s">
        <v>6</v>
      </c>
      <c r="D42" t="s">
        <v>2</v>
      </c>
      <c r="E42" s="5">
        <v>50</v>
      </c>
      <c r="F42" s="5"/>
      <c r="H42" t="s">
        <v>357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70</v>
      </c>
    </row>
    <row r="43" spans="1:20" x14ac:dyDescent="0.25">
      <c r="A43" t="s">
        <v>147</v>
      </c>
      <c r="B43" t="s">
        <v>5</v>
      </c>
      <c r="C43" t="s">
        <v>6</v>
      </c>
      <c r="D43" t="s">
        <v>2</v>
      </c>
      <c r="E43" s="5">
        <v>100</v>
      </c>
      <c r="F43" s="5"/>
      <c r="H43" t="s">
        <v>338</v>
      </c>
      <c r="I43" t="s">
        <v>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4</v>
      </c>
    </row>
    <row r="44" spans="1:20" x14ac:dyDescent="0.25">
      <c r="A44" t="s">
        <v>117</v>
      </c>
      <c r="B44" t="s">
        <v>5</v>
      </c>
      <c r="C44" t="s">
        <v>6</v>
      </c>
      <c r="D44" t="s">
        <v>2</v>
      </c>
      <c r="E44" s="5">
        <v>250</v>
      </c>
      <c r="F44" s="5"/>
      <c r="H44" t="s">
        <v>358</v>
      </c>
      <c r="I44" t="s">
        <v>2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27.3</v>
      </c>
    </row>
    <row r="45" spans="1:20" x14ac:dyDescent="0.25">
      <c r="A45" t="s">
        <v>148</v>
      </c>
      <c r="B45" t="s">
        <v>5</v>
      </c>
      <c r="C45" t="s">
        <v>6</v>
      </c>
      <c r="D45" t="s">
        <v>2</v>
      </c>
      <c r="E45" s="5">
        <v>500</v>
      </c>
      <c r="F45" s="5"/>
      <c r="H45" t="s">
        <v>359</v>
      </c>
      <c r="I45" t="s">
        <v>2</v>
      </c>
      <c r="J45" s="5"/>
      <c r="K45" s="5"/>
      <c r="L45" s="5"/>
      <c r="M45" s="5"/>
      <c r="N45" s="5"/>
      <c r="O45" s="5"/>
      <c r="P45" s="5"/>
      <c r="Q45" s="5"/>
      <c r="R45" s="5">
        <v>9.39</v>
      </c>
      <c r="S45" s="5"/>
      <c r="T45" s="5"/>
    </row>
    <row r="46" spans="1:20" x14ac:dyDescent="0.25">
      <c r="A46" t="s">
        <v>149</v>
      </c>
      <c r="B46" t="s">
        <v>5</v>
      </c>
      <c r="C46" t="s">
        <v>10</v>
      </c>
      <c r="D46" t="s">
        <v>2</v>
      </c>
      <c r="E46" s="5">
        <v>500</v>
      </c>
      <c r="F46" s="5"/>
      <c r="H46" t="s">
        <v>360</v>
      </c>
      <c r="I46" t="s">
        <v>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v>28.54</v>
      </c>
    </row>
    <row r="47" spans="1:20" x14ac:dyDescent="0.25">
      <c r="A47" t="s">
        <v>150</v>
      </c>
      <c r="B47" t="s">
        <v>5</v>
      </c>
      <c r="C47" t="s">
        <v>6</v>
      </c>
      <c r="D47" t="s">
        <v>2</v>
      </c>
      <c r="E47" s="5">
        <v>150</v>
      </c>
      <c r="F47" s="5"/>
      <c r="H47" t="s">
        <v>361</v>
      </c>
      <c r="I47" t="s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50</v>
      </c>
    </row>
    <row r="48" spans="1:20" x14ac:dyDescent="0.25">
      <c r="A48" t="s">
        <v>151</v>
      </c>
      <c r="B48" t="s">
        <v>5</v>
      </c>
      <c r="C48" t="s">
        <v>6</v>
      </c>
      <c r="D48" t="s">
        <v>2</v>
      </c>
      <c r="E48" s="5">
        <v>300</v>
      </c>
      <c r="F48" s="5"/>
      <c r="H48" t="s">
        <v>362</v>
      </c>
      <c r="I48" t="s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100</v>
      </c>
    </row>
    <row r="49" spans="1:20" x14ac:dyDescent="0.25">
      <c r="A49" t="s">
        <v>71</v>
      </c>
      <c r="B49" t="s">
        <v>5</v>
      </c>
      <c r="C49" t="s">
        <v>6</v>
      </c>
      <c r="D49" t="s">
        <v>2</v>
      </c>
      <c r="E49" s="5">
        <v>500</v>
      </c>
      <c r="F49" s="5"/>
      <c r="H49" t="s">
        <v>360</v>
      </c>
      <c r="I49" t="s">
        <v>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v>35.76</v>
      </c>
    </row>
    <row r="50" spans="1:20" x14ac:dyDescent="0.25">
      <c r="A50" t="s">
        <v>152</v>
      </c>
      <c r="B50" t="s">
        <v>5</v>
      </c>
      <c r="C50" t="s">
        <v>6</v>
      </c>
      <c r="D50" t="s">
        <v>2</v>
      </c>
      <c r="E50" s="5">
        <v>250</v>
      </c>
      <c r="F50" s="5"/>
      <c r="H50" t="s">
        <v>363</v>
      </c>
      <c r="I50" t="s">
        <v>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>
        <v>146.55000000000001</v>
      </c>
    </row>
    <row r="51" spans="1:20" x14ac:dyDescent="0.25">
      <c r="A51" t="s">
        <v>153</v>
      </c>
      <c r="B51" t="s">
        <v>5</v>
      </c>
      <c r="C51" t="s">
        <v>6</v>
      </c>
      <c r="D51" t="s">
        <v>2</v>
      </c>
      <c r="E51" s="5">
        <v>200</v>
      </c>
      <c r="F51" s="5"/>
      <c r="H51" t="s">
        <v>359</v>
      </c>
      <c r="I51" t="s">
        <v>2</v>
      </c>
      <c r="J51" s="5"/>
      <c r="K51" s="5"/>
      <c r="L51" s="5"/>
      <c r="M51" s="5"/>
      <c r="N51" s="5"/>
      <c r="O51" s="5"/>
      <c r="P51" s="5"/>
      <c r="Q51" s="5"/>
      <c r="R51" s="5">
        <v>85.07</v>
      </c>
      <c r="S51" s="5"/>
      <c r="T51" s="5"/>
    </row>
    <row r="52" spans="1:20" x14ac:dyDescent="0.25">
      <c r="A52" t="s">
        <v>154</v>
      </c>
      <c r="B52" t="s">
        <v>5</v>
      </c>
      <c r="C52" t="s">
        <v>6</v>
      </c>
      <c r="D52" t="s">
        <v>2</v>
      </c>
      <c r="E52" s="5">
        <v>100</v>
      </c>
      <c r="F52" s="5"/>
      <c r="H52" t="s">
        <v>355</v>
      </c>
      <c r="I52" t="s">
        <v>2</v>
      </c>
      <c r="J52" s="5"/>
      <c r="K52" s="5"/>
      <c r="L52" s="5"/>
      <c r="M52" s="5"/>
      <c r="N52" s="5"/>
      <c r="O52" s="5"/>
      <c r="P52" s="5">
        <v>52.5</v>
      </c>
      <c r="Q52" s="5"/>
      <c r="R52" s="5"/>
      <c r="S52" s="5"/>
      <c r="T52" s="5"/>
    </row>
    <row r="53" spans="1:20" x14ac:dyDescent="0.25">
      <c r="A53" t="s">
        <v>155</v>
      </c>
      <c r="B53" t="s">
        <v>5</v>
      </c>
      <c r="C53" t="s">
        <v>6</v>
      </c>
      <c r="D53" t="s">
        <v>2</v>
      </c>
      <c r="E53" s="5">
        <v>100</v>
      </c>
      <c r="F53" s="5"/>
      <c r="H53" t="s">
        <v>338</v>
      </c>
      <c r="I53" t="s">
        <v>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v>4</v>
      </c>
    </row>
    <row r="54" spans="1:20" x14ac:dyDescent="0.25">
      <c r="A54" t="s">
        <v>156</v>
      </c>
      <c r="B54" t="s">
        <v>5</v>
      </c>
      <c r="C54" t="s">
        <v>6</v>
      </c>
      <c r="D54" t="s">
        <v>2</v>
      </c>
      <c r="E54" s="5">
        <v>300</v>
      </c>
      <c r="F54" s="5"/>
      <c r="H54" t="s">
        <v>360</v>
      </c>
      <c r="I54" t="s">
        <v>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v>10.36</v>
      </c>
    </row>
    <row r="55" spans="1:20" x14ac:dyDescent="0.25">
      <c r="A55" t="s">
        <v>157</v>
      </c>
      <c r="B55" t="s">
        <v>5</v>
      </c>
      <c r="C55" t="s">
        <v>6</v>
      </c>
      <c r="D55" t="s">
        <v>2</v>
      </c>
      <c r="E55" s="5">
        <v>100</v>
      </c>
      <c r="F55" s="5"/>
      <c r="H55" t="s">
        <v>365</v>
      </c>
      <c r="I55" t="s">
        <v>2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v>257.72000000000003</v>
      </c>
    </row>
    <row r="56" spans="1:20" x14ac:dyDescent="0.25">
      <c r="E56" s="5"/>
      <c r="F56" s="5"/>
      <c r="H56" t="s">
        <v>360</v>
      </c>
      <c r="I56" t="s">
        <v>2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44.1</v>
      </c>
    </row>
    <row r="57" spans="1:20" x14ac:dyDescent="0.25">
      <c r="A57" s="77" t="s">
        <v>524</v>
      </c>
      <c r="B57" s="78"/>
      <c r="C57" s="78"/>
      <c r="D57" s="78"/>
      <c r="E57" s="16">
        <f>SUM(E26:E55)</f>
        <v>7850</v>
      </c>
      <c r="F57" s="16">
        <f>SUM(F26:F55)</f>
        <v>0</v>
      </c>
      <c r="H57" s="78" t="s">
        <v>524</v>
      </c>
      <c r="I57" s="78"/>
      <c r="J57" s="16">
        <f t="shared" ref="J57:T57" si="1">SUM(J26:J56)</f>
        <v>525</v>
      </c>
      <c r="K57" s="16">
        <f t="shared" si="1"/>
        <v>0</v>
      </c>
      <c r="L57" s="16">
        <f t="shared" si="1"/>
        <v>0</v>
      </c>
      <c r="M57" s="16">
        <f t="shared" si="1"/>
        <v>1906.28</v>
      </c>
      <c r="N57" s="16">
        <f t="shared" si="1"/>
        <v>2596.13</v>
      </c>
      <c r="O57" s="16">
        <f t="shared" si="1"/>
        <v>522.46</v>
      </c>
      <c r="P57" s="17">
        <f t="shared" si="1"/>
        <v>420</v>
      </c>
      <c r="Q57" s="17">
        <f t="shared" si="1"/>
        <v>0</v>
      </c>
      <c r="R57" s="17">
        <f t="shared" si="1"/>
        <v>94.46</v>
      </c>
      <c r="S57" s="17">
        <f t="shared" si="1"/>
        <v>0</v>
      </c>
      <c r="T57" s="18">
        <f t="shared" si="1"/>
        <v>792.92000000000007</v>
      </c>
    </row>
    <row r="58" spans="1:20" x14ac:dyDescent="0.25">
      <c r="A58" s="85" t="s">
        <v>172</v>
      </c>
      <c r="B58" s="86"/>
      <c r="C58" s="86"/>
      <c r="D58" s="86"/>
      <c r="E58" s="86"/>
      <c r="F58" s="19">
        <f>SUM(E57:F57)</f>
        <v>7850</v>
      </c>
      <c r="H58" s="86" t="s">
        <v>174</v>
      </c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20">
        <f>SUM(J57:T57)</f>
        <v>6857.25</v>
      </c>
    </row>
    <row r="59" spans="1:20" x14ac:dyDescent="0.25">
      <c r="A59" s="2"/>
      <c r="T59" s="1"/>
    </row>
    <row r="60" spans="1:20" x14ac:dyDescent="0.25">
      <c r="A60" s="87" t="s">
        <v>529</v>
      </c>
      <c r="B60" s="88"/>
      <c r="C60" s="3"/>
      <c r="H60" s="88" t="s">
        <v>530</v>
      </c>
      <c r="I60" s="88"/>
      <c r="T60" s="1"/>
    </row>
    <row r="61" spans="1:20" x14ac:dyDescent="0.25">
      <c r="A61" s="2" t="s">
        <v>526</v>
      </c>
      <c r="B61" s="6">
        <f>F57</f>
        <v>0</v>
      </c>
      <c r="C61" s="6"/>
      <c r="H61" t="s">
        <v>533</v>
      </c>
      <c r="I61" s="25" t="s">
        <v>549</v>
      </c>
      <c r="T61" s="1"/>
    </row>
    <row r="62" spans="1:20" x14ac:dyDescent="0.25">
      <c r="A62" s="2" t="s">
        <v>527</v>
      </c>
      <c r="B62" s="6">
        <f>E57</f>
        <v>7850</v>
      </c>
      <c r="C62" s="6"/>
      <c r="H62" t="s">
        <v>526</v>
      </c>
      <c r="I62" s="5">
        <f>B61</f>
        <v>0</v>
      </c>
      <c r="T62" s="1"/>
    </row>
    <row r="63" spans="1:20" x14ac:dyDescent="0.25">
      <c r="A63" s="2" t="s">
        <v>172</v>
      </c>
      <c r="B63" s="6">
        <f>F58</f>
        <v>7850</v>
      </c>
      <c r="C63" s="6"/>
      <c r="F63" s="3"/>
      <c r="H63" t="s">
        <v>175</v>
      </c>
      <c r="I63" s="5">
        <v>0</v>
      </c>
      <c r="T63" s="1"/>
    </row>
    <row r="64" spans="1:20" x14ac:dyDescent="0.25">
      <c r="A64" s="2" t="s">
        <v>174</v>
      </c>
      <c r="B64" s="6">
        <f>T58</f>
        <v>6857.25</v>
      </c>
      <c r="C64" s="6"/>
      <c r="H64" t="s">
        <v>532</v>
      </c>
      <c r="I64" s="5">
        <f>I62-I63</f>
        <v>0</v>
      </c>
      <c r="T64" s="1"/>
    </row>
    <row r="65" spans="1:20" ht="15.75" thickBot="1" x14ac:dyDescent="0.3">
      <c r="A65" s="21" t="s">
        <v>528</v>
      </c>
      <c r="B65" s="22">
        <f>B63-B64</f>
        <v>992.75</v>
      </c>
      <c r="C65" s="54" t="s">
        <v>559</v>
      </c>
      <c r="D65" s="23"/>
      <c r="E65" s="23"/>
      <c r="F65" s="23"/>
      <c r="G65" s="23"/>
      <c r="H65" s="23" t="s">
        <v>531</v>
      </c>
      <c r="I65" s="26">
        <f>IF(I64&gt;6000,3000,I64/2)</f>
        <v>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4"/>
    </row>
    <row r="66" spans="1:20" ht="15.75" thickBot="1" x14ac:dyDescent="0.3"/>
    <row r="67" spans="1:20" x14ac:dyDescent="0.25">
      <c r="A67" s="7" t="s">
        <v>159</v>
      </c>
      <c r="B67" s="8" t="s">
        <v>176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9"/>
    </row>
    <row r="68" spans="1:20" x14ac:dyDescent="0.25">
      <c r="A68" s="2" t="s">
        <v>535</v>
      </c>
      <c r="B68" t="s">
        <v>560</v>
      </c>
      <c r="T68" s="1"/>
    </row>
    <row r="69" spans="1:20" x14ac:dyDescent="0.25">
      <c r="A69" s="2" t="s">
        <v>536</v>
      </c>
      <c r="B69" t="s">
        <v>354</v>
      </c>
      <c r="T69" s="1"/>
    </row>
    <row r="70" spans="1:20" x14ac:dyDescent="0.25">
      <c r="A70" s="79" t="s">
        <v>517</v>
      </c>
      <c r="B70" s="80"/>
      <c r="C70" s="80"/>
      <c r="D70" s="80"/>
      <c r="E70" s="80"/>
      <c r="F70" s="10"/>
      <c r="G70" s="3"/>
      <c r="H70" s="80" t="s">
        <v>521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1"/>
    </row>
    <row r="71" spans="1:20" x14ac:dyDescent="0.25">
      <c r="A71" s="11"/>
      <c r="B71" s="12"/>
      <c r="C71" s="12"/>
      <c r="D71" s="12"/>
      <c r="E71" s="82" t="s">
        <v>1</v>
      </c>
      <c r="F71" s="82"/>
      <c r="G71" s="3"/>
      <c r="H71" s="12"/>
      <c r="I71" s="12"/>
      <c r="J71" s="82" t="s">
        <v>522</v>
      </c>
      <c r="K71" s="82"/>
      <c r="L71" s="82"/>
      <c r="M71" s="82"/>
      <c r="N71" s="82"/>
      <c r="O71" s="82"/>
      <c r="P71" s="83" t="s">
        <v>523</v>
      </c>
      <c r="Q71" s="83"/>
      <c r="R71" s="83"/>
      <c r="S71" s="83"/>
      <c r="T71" s="84"/>
    </row>
    <row r="72" spans="1:20" x14ac:dyDescent="0.25">
      <c r="A72" s="13" t="s">
        <v>163</v>
      </c>
      <c r="B72" s="13" t="s">
        <v>0</v>
      </c>
      <c r="C72" s="13" t="s">
        <v>3</v>
      </c>
      <c r="D72" s="13" t="s">
        <v>2</v>
      </c>
      <c r="E72" s="14" t="s">
        <v>534</v>
      </c>
      <c r="F72" s="14" t="s">
        <v>171</v>
      </c>
      <c r="G72" s="4"/>
      <c r="H72" s="13" t="s">
        <v>518</v>
      </c>
      <c r="I72" s="13" t="s">
        <v>2</v>
      </c>
      <c r="J72" s="14" t="s">
        <v>165</v>
      </c>
      <c r="K72" s="14" t="s">
        <v>166</v>
      </c>
      <c r="L72" s="14" t="s">
        <v>167</v>
      </c>
      <c r="M72" s="14" t="s">
        <v>168</v>
      </c>
      <c r="N72" s="14" t="s">
        <v>161</v>
      </c>
      <c r="O72" s="14" t="s">
        <v>525</v>
      </c>
      <c r="P72" s="15" t="s">
        <v>162</v>
      </c>
      <c r="Q72" s="15" t="s">
        <v>519</v>
      </c>
      <c r="R72" s="15" t="s">
        <v>520</v>
      </c>
      <c r="S72" s="15" t="s">
        <v>164</v>
      </c>
      <c r="T72" s="15" t="s">
        <v>537</v>
      </c>
    </row>
    <row r="73" spans="1:20" x14ac:dyDescent="0.25">
      <c r="A73" t="s">
        <v>9</v>
      </c>
      <c r="B73" t="s">
        <v>5</v>
      </c>
      <c r="C73" t="s">
        <v>10</v>
      </c>
      <c r="D73" t="s">
        <v>2</v>
      </c>
      <c r="E73" s="5">
        <v>1000</v>
      </c>
      <c r="F73" s="5"/>
      <c r="H73" t="s">
        <v>207</v>
      </c>
      <c r="I73" t="s">
        <v>2</v>
      </c>
      <c r="J73" s="5">
        <v>11.63</v>
      </c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5">
      <c r="A74" t="s">
        <v>127</v>
      </c>
      <c r="B74" t="s">
        <v>128</v>
      </c>
      <c r="C74" t="s">
        <v>6</v>
      </c>
      <c r="D74" t="s">
        <v>2</v>
      </c>
      <c r="E74" s="5">
        <v>200</v>
      </c>
      <c r="F74" s="5"/>
      <c r="H74" t="s">
        <v>207</v>
      </c>
      <c r="I74" t="s">
        <v>2</v>
      </c>
      <c r="J74" s="5">
        <v>165.73</v>
      </c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5">
      <c r="A75" t="s">
        <v>13</v>
      </c>
      <c r="B75" t="s">
        <v>5</v>
      </c>
      <c r="C75" t="s">
        <v>6</v>
      </c>
      <c r="D75" t="s">
        <v>2</v>
      </c>
      <c r="E75" s="5">
        <v>250</v>
      </c>
      <c r="F75" s="5"/>
      <c r="H75" t="s">
        <v>366</v>
      </c>
      <c r="I75" t="s">
        <v>2</v>
      </c>
      <c r="J75" s="5"/>
      <c r="K75" s="5"/>
      <c r="L75" s="5"/>
      <c r="M75" s="5"/>
      <c r="N75" s="5"/>
      <c r="O75" s="5">
        <v>2625</v>
      </c>
      <c r="P75" s="5"/>
      <c r="Q75" s="5"/>
      <c r="R75" s="5"/>
      <c r="S75" s="5"/>
      <c r="T75" s="5"/>
    </row>
    <row r="76" spans="1:20" x14ac:dyDescent="0.25">
      <c r="A76" t="s">
        <v>14</v>
      </c>
      <c r="B76" t="s">
        <v>5</v>
      </c>
      <c r="C76" t="s">
        <v>6</v>
      </c>
      <c r="D76" t="s">
        <v>2</v>
      </c>
      <c r="E76" s="5">
        <v>250</v>
      </c>
      <c r="F76" s="5"/>
      <c r="H76" t="s">
        <v>207</v>
      </c>
      <c r="I76" t="s">
        <v>2</v>
      </c>
      <c r="J76" s="5">
        <v>48.43</v>
      </c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5">
      <c r="A77" t="s">
        <v>129</v>
      </c>
      <c r="B77" t="s">
        <v>5</v>
      </c>
      <c r="C77" t="s">
        <v>10</v>
      </c>
      <c r="D77" t="s">
        <v>2</v>
      </c>
      <c r="E77" s="5">
        <v>500</v>
      </c>
      <c r="F77" s="5"/>
      <c r="H77" t="s">
        <v>213</v>
      </c>
      <c r="I77" t="s">
        <v>2</v>
      </c>
      <c r="J77" s="5">
        <v>236.25</v>
      </c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5">
      <c r="A78" t="s">
        <v>130</v>
      </c>
      <c r="B78" t="s">
        <v>5</v>
      </c>
      <c r="C78" t="s">
        <v>6</v>
      </c>
      <c r="D78" t="s">
        <v>18</v>
      </c>
      <c r="E78" s="5">
        <v>1250</v>
      </c>
      <c r="F78" s="5"/>
      <c r="H78" t="s">
        <v>366</v>
      </c>
      <c r="I78" t="s">
        <v>2</v>
      </c>
      <c r="J78" s="5"/>
      <c r="K78" s="5"/>
      <c r="L78" s="5"/>
      <c r="M78" s="5"/>
      <c r="N78" s="5"/>
      <c r="O78" s="5">
        <v>2625</v>
      </c>
      <c r="P78" s="5"/>
      <c r="Q78" s="5"/>
      <c r="R78" s="5"/>
      <c r="S78" s="5"/>
      <c r="T78" s="5"/>
    </row>
    <row r="79" spans="1:20" x14ac:dyDescent="0.25">
      <c r="A79" t="s">
        <v>125</v>
      </c>
      <c r="B79" t="s">
        <v>5</v>
      </c>
      <c r="C79" t="s">
        <v>37</v>
      </c>
      <c r="D79" t="s">
        <v>2</v>
      </c>
      <c r="E79" s="5"/>
      <c r="F79" s="5">
        <v>9203.2900000000009</v>
      </c>
      <c r="H79" t="s">
        <v>367</v>
      </c>
      <c r="I79" t="s">
        <v>2</v>
      </c>
      <c r="J79" s="5"/>
      <c r="K79" s="5"/>
      <c r="L79" s="5"/>
      <c r="M79" s="5"/>
      <c r="N79" s="5">
        <v>409.5</v>
      </c>
      <c r="O79" s="5"/>
      <c r="P79" s="5"/>
      <c r="Q79" s="5"/>
      <c r="R79" s="5"/>
      <c r="S79" s="5"/>
      <c r="T79" s="5"/>
    </row>
    <row r="80" spans="1:20" x14ac:dyDescent="0.25">
      <c r="E80" s="5"/>
      <c r="F80" s="5"/>
      <c r="H80" t="s">
        <v>368</v>
      </c>
      <c r="I80" t="s">
        <v>2</v>
      </c>
      <c r="J80" s="5"/>
      <c r="K80" s="5"/>
      <c r="L80" s="5"/>
      <c r="M80" s="5">
        <v>630</v>
      </c>
      <c r="N80" s="5"/>
      <c r="O80" s="5"/>
      <c r="P80" s="5"/>
      <c r="Q80" s="5"/>
      <c r="R80" s="5"/>
      <c r="S80" s="5"/>
      <c r="T80" s="5"/>
    </row>
    <row r="81" spans="1:20" x14ac:dyDescent="0.25">
      <c r="E81" s="5"/>
      <c r="F81" s="5"/>
      <c r="H81" t="s">
        <v>130</v>
      </c>
      <c r="I81" t="s">
        <v>18</v>
      </c>
      <c r="J81" s="5"/>
      <c r="K81" s="5"/>
      <c r="L81" s="5"/>
      <c r="M81" s="5"/>
      <c r="N81" s="5"/>
      <c r="O81" s="5">
        <v>1250</v>
      </c>
      <c r="P81" s="5"/>
      <c r="Q81" s="5"/>
      <c r="R81" s="5"/>
      <c r="S81" s="5"/>
      <c r="T81" s="5"/>
    </row>
    <row r="82" spans="1:20" x14ac:dyDescent="0.25">
      <c r="E82" s="5"/>
      <c r="F82" s="5"/>
      <c r="H82" t="s">
        <v>369</v>
      </c>
      <c r="I82" t="s">
        <v>2</v>
      </c>
      <c r="J82" s="5">
        <v>237.17</v>
      </c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5">
      <c r="E83" s="5"/>
      <c r="F83" s="5"/>
      <c r="H83" t="s">
        <v>369</v>
      </c>
      <c r="I83" t="s">
        <v>2</v>
      </c>
      <c r="J83" s="5">
        <v>500</v>
      </c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5">
      <c r="E84" s="5"/>
      <c r="F84" s="5"/>
      <c r="H84" t="s">
        <v>369</v>
      </c>
      <c r="I84" t="s">
        <v>2</v>
      </c>
      <c r="J84" s="5">
        <v>117.55</v>
      </c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5">
      <c r="E85" s="5"/>
      <c r="F85" s="5"/>
      <c r="H85" t="s">
        <v>207</v>
      </c>
      <c r="I85" t="s">
        <v>2</v>
      </c>
      <c r="J85" s="5">
        <v>210</v>
      </c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5">
      <c r="E86" s="5"/>
      <c r="F86" s="5"/>
      <c r="H86" t="s">
        <v>370</v>
      </c>
      <c r="I86" t="s">
        <v>2</v>
      </c>
      <c r="J86" s="5"/>
      <c r="K86" s="5">
        <v>892.52</v>
      </c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5">
      <c r="E87" s="5"/>
      <c r="F87" s="5"/>
      <c r="H87" t="s">
        <v>207</v>
      </c>
      <c r="I87" t="s">
        <v>2</v>
      </c>
      <c r="J87" s="5">
        <v>27.3</v>
      </c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25">
      <c r="E88" s="5"/>
      <c r="F88" s="5"/>
      <c r="H88" t="s">
        <v>371</v>
      </c>
      <c r="I88" t="s">
        <v>2</v>
      </c>
      <c r="J88" s="5"/>
      <c r="K88" s="5"/>
      <c r="L88" s="5"/>
      <c r="M88" s="5"/>
      <c r="N88" s="5">
        <v>378</v>
      </c>
      <c r="O88" s="5"/>
      <c r="P88" s="5"/>
      <c r="Q88" s="5"/>
      <c r="R88" s="5"/>
      <c r="S88" s="5"/>
      <c r="T88" s="5"/>
    </row>
    <row r="89" spans="1:20" x14ac:dyDescent="0.25">
      <c r="E89" s="5"/>
      <c r="F89" s="5"/>
      <c r="H89" t="s">
        <v>371</v>
      </c>
      <c r="I89" t="s">
        <v>2</v>
      </c>
      <c r="J89" s="5"/>
      <c r="K89" s="5"/>
      <c r="L89" s="5"/>
      <c r="M89" s="5"/>
      <c r="N89" s="5">
        <v>798</v>
      </c>
      <c r="O89" s="5"/>
      <c r="P89" s="5"/>
      <c r="Q89" s="5"/>
      <c r="R89" s="5"/>
      <c r="S89" s="5"/>
      <c r="T89" s="5"/>
    </row>
    <row r="90" spans="1:20" x14ac:dyDescent="0.25">
      <c r="E90" s="5"/>
      <c r="F90" s="5"/>
      <c r="H90" t="s">
        <v>368</v>
      </c>
      <c r="I90" t="s">
        <v>2</v>
      </c>
      <c r="J90" s="5"/>
      <c r="K90" s="5"/>
      <c r="L90" s="5"/>
      <c r="M90" s="5">
        <v>315</v>
      </c>
      <c r="N90" s="5"/>
      <c r="O90" s="5"/>
      <c r="P90" s="5"/>
      <c r="Q90" s="5"/>
      <c r="R90" s="5"/>
      <c r="S90" s="5"/>
      <c r="T90" s="5"/>
    </row>
    <row r="91" spans="1:20" x14ac:dyDescent="0.25">
      <c r="E91" s="5"/>
      <c r="F91" s="5"/>
      <c r="H91" t="s">
        <v>213</v>
      </c>
      <c r="I91" t="s">
        <v>2</v>
      </c>
      <c r="J91" s="5">
        <v>236.25</v>
      </c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25">
      <c r="E92" s="5"/>
      <c r="F92" s="5"/>
      <c r="H92" t="s">
        <v>207</v>
      </c>
      <c r="I92" t="s">
        <v>2</v>
      </c>
      <c r="J92" s="5">
        <v>210</v>
      </c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25">
      <c r="E93" s="5"/>
      <c r="F93" s="5"/>
      <c r="H93" t="s">
        <v>207</v>
      </c>
      <c r="I93" t="s">
        <v>2</v>
      </c>
      <c r="J93" s="5">
        <v>210</v>
      </c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25">
      <c r="E94" s="5"/>
      <c r="F94" s="5"/>
      <c r="H94" t="s">
        <v>369</v>
      </c>
      <c r="I94" t="s">
        <v>2</v>
      </c>
      <c r="J94" s="5">
        <v>318.38</v>
      </c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25">
      <c r="E95" s="5"/>
      <c r="F95" s="5"/>
      <c r="H95" t="s">
        <v>369</v>
      </c>
      <c r="I95" t="s">
        <v>2</v>
      </c>
      <c r="J95" s="5">
        <v>201.58</v>
      </c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25">
      <c r="A96" s="77" t="s">
        <v>524</v>
      </c>
      <c r="B96" s="78"/>
      <c r="C96" s="78"/>
      <c r="D96" s="78"/>
      <c r="E96" s="16">
        <f>SUM(E73:E79)</f>
        <v>3450</v>
      </c>
      <c r="F96" s="16">
        <f>SUM(F73:F79)</f>
        <v>9203.2900000000009</v>
      </c>
      <c r="H96" s="78" t="s">
        <v>524</v>
      </c>
      <c r="I96" s="78"/>
      <c r="J96" s="16">
        <f t="shared" ref="J96:T96" si="2">SUM(J73:J95)</f>
        <v>2730.27</v>
      </c>
      <c r="K96" s="16">
        <f t="shared" si="2"/>
        <v>892.52</v>
      </c>
      <c r="L96" s="16">
        <f t="shared" si="2"/>
        <v>0</v>
      </c>
      <c r="M96" s="16">
        <f t="shared" si="2"/>
        <v>945</v>
      </c>
      <c r="N96" s="16">
        <f t="shared" si="2"/>
        <v>1585.5</v>
      </c>
      <c r="O96" s="16">
        <f t="shared" si="2"/>
        <v>6500</v>
      </c>
      <c r="P96" s="17">
        <f t="shared" si="2"/>
        <v>0</v>
      </c>
      <c r="Q96" s="17">
        <f t="shared" si="2"/>
        <v>0</v>
      </c>
      <c r="R96" s="17">
        <f t="shared" si="2"/>
        <v>0</v>
      </c>
      <c r="S96" s="17">
        <f t="shared" si="2"/>
        <v>0</v>
      </c>
      <c r="T96" s="18">
        <f t="shared" si="2"/>
        <v>0</v>
      </c>
    </row>
    <row r="97" spans="1:20" x14ac:dyDescent="0.25">
      <c r="A97" s="85" t="s">
        <v>172</v>
      </c>
      <c r="B97" s="86"/>
      <c r="C97" s="86"/>
      <c r="D97" s="86"/>
      <c r="E97" s="86"/>
      <c r="F97" s="19">
        <f>SUM(E96:F96)</f>
        <v>12653.29</v>
      </c>
      <c r="H97" s="86" t="s">
        <v>174</v>
      </c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20">
        <f>SUM(J96:T96)</f>
        <v>12653.29</v>
      </c>
    </row>
    <row r="98" spans="1:20" x14ac:dyDescent="0.25">
      <c r="A98" s="2"/>
      <c r="T98" s="1"/>
    </row>
    <row r="99" spans="1:20" x14ac:dyDescent="0.25">
      <c r="A99" s="87" t="s">
        <v>529</v>
      </c>
      <c r="B99" s="88"/>
      <c r="C99" s="3"/>
      <c r="H99" s="88" t="s">
        <v>530</v>
      </c>
      <c r="I99" s="88"/>
      <c r="T99" s="1"/>
    </row>
    <row r="100" spans="1:20" x14ac:dyDescent="0.25">
      <c r="A100" s="2" t="s">
        <v>526</v>
      </c>
      <c r="B100" s="6">
        <f>F96</f>
        <v>9203.2900000000009</v>
      </c>
      <c r="C100" s="6"/>
      <c r="H100" t="s">
        <v>533</v>
      </c>
      <c r="I100" s="25" t="s">
        <v>173</v>
      </c>
      <c r="T100" s="1"/>
    </row>
    <row r="101" spans="1:20" x14ac:dyDescent="0.25">
      <c r="A101" s="2" t="s">
        <v>527</v>
      </c>
      <c r="B101" s="6">
        <f>E96</f>
        <v>3450</v>
      </c>
      <c r="C101" s="6"/>
      <c r="H101" t="s">
        <v>526</v>
      </c>
      <c r="I101" s="5">
        <f>B100</f>
        <v>9203.2900000000009</v>
      </c>
      <c r="T101" s="1"/>
    </row>
    <row r="102" spans="1:20" x14ac:dyDescent="0.25">
      <c r="A102" s="2" t="s">
        <v>172</v>
      </c>
      <c r="B102" s="6">
        <f>F97</f>
        <v>12653.29</v>
      </c>
      <c r="C102" s="6"/>
      <c r="F102" s="3"/>
      <c r="H102" t="s">
        <v>175</v>
      </c>
      <c r="I102" s="5">
        <v>0</v>
      </c>
      <c r="T102" s="1"/>
    </row>
    <row r="103" spans="1:20" x14ac:dyDescent="0.25">
      <c r="A103" s="2" t="s">
        <v>174</v>
      </c>
      <c r="B103" s="6">
        <f>T97</f>
        <v>12653.29</v>
      </c>
      <c r="C103" s="6"/>
      <c r="H103" t="s">
        <v>532</v>
      </c>
      <c r="I103" s="5">
        <f>I101-I102</f>
        <v>9203.2900000000009</v>
      </c>
      <c r="T103" s="1"/>
    </row>
    <row r="104" spans="1:20" ht="15.75" thickBot="1" x14ac:dyDescent="0.3">
      <c r="A104" s="21" t="s">
        <v>528</v>
      </c>
      <c r="B104" s="22">
        <f>B102-B103</f>
        <v>0</v>
      </c>
      <c r="C104" s="22"/>
      <c r="D104" s="23"/>
      <c r="E104" s="23"/>
      <c r="F104" s="23"/>
      <c r="G104" s="23"/>
      <c r="H104" s="23" t="s">
        <v>531</v>
      </c>
      <c r="I104" s="26">
        <f>IF(I103&gt;6000,3000,I103/2)</f>
        <v>3000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4"/>
    </row>
  </sheetData>
  <mergeCells count="33">
    <mergeCell ref="A96:D96"/>
    <mergeCell ref="H96:I96"/>
    <mergeCell ref="A97:E97"/>
    <mergeCell ref="H97:S97"/>
    <mergeCell ref="A99:B99"/>
    <mergeCell ref="H99:I99"/>
    <mergeCell ref="A60:B60"/>
    <mergeCell ref="H60:I60"/>
    <mergeCell ref="A70:E70"/>
    <mergeCell ref="H70:T70"/>
    <mergeCell ref="E71:F71"/>
    <mergeCell ref="J71:O71"/>
    <mergeCell ref="P71:T71"/>
    <mergeCell ref="A58:E58"/>
    <mergeCell ref="H58:S58"/>
    <mergeCell ref="A11:E11"/>
    <mergeCell ref="H11:S11"/>
    <mergeCell ref="A13:B13"/>
    <mergeCell ref="H13:I13"/>
    <mergeCell ref="A23:E23"/>
    <mergeCell ref="H23:T23"/>
    <mergeCell ref="E24:F24"/>
    <mergeCell ref="J24:O24"/>
    <mergeCell ref="P24:T24"/>
    <mergeCell ref="A57:D57"/>
    <mergeCell ref="H57:I57"/>
    <mergeCell ref="A10:D10"/>
    <mergeCell ref="H10:I10"/>
    <mergeCell ref="A6:E6"/>
    <mergeCell ref="H6:T6"/>
    <mergeCell ref="E7:F7"/>
    <mergeCell ref="J7:O7"/>
    <mergeCell ref="P7:T7"/>
  </mergeCells>
  <conditionalFormatting sqref="B65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B18:C18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B104:C10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9940-C594-4001-902B-4B79EDCE6B8B}">
  <sheetPr codeName="Sheet22"/>
  <dimension ref="A1:T27"/>
  <sheetViews>
    <sheetView workbookViewId="0">
      <selection activeCell="G32" sqref="G32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0" max="10" width="11.140625" customWidth="1"/>
    <col min="11" max="11" width="12.140625" customWidth="1"/>
    <col min="12" max="12" width="10.42578125" customWidth="1"/>
    <col min="13" max="13" width="10.8554687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177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178</v>
      </c>
      <c r="T4" s="1"/>
    </row>
    <row r="5" spans="1:20" x14ac:dyDescent="0.25">
      <c r="A5" s="2" t="s">
        <v>536</v>
      </c>
      <c r="B5" t="s">
        <v>182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4</v>
      </c>
      <c r="B9" t="s">
        <v>5</v>
      </c>
      <c r="C9" t="s">
        <v>6</v>
      </c>
      <c r="D9" t="s">
        <v>2</v>
      </c>
      <c r="E9" s="5">
        <v>100</v>
      </c>
      <c r="F9" s="5"/>
      <c r="H9" t="s">
        <v>179</v>
      </c>
      <c r="I9" t="s">
        <v>2</v>
      </c>
      <c r="J9" s="5"/>
      <c r="K9" s="5"/>
      <c r="L9" s="5"/>
      <c r="M9" s="5">
        <v>1451.36</v>
      </c>
      <c r="N9" s="5"/>
      <c r="O9" s="5"/>
      <c r="P9" s="5"/>
      <c r="Q9" s="5"/>
      <c r="R9" s="5"/>
      <c r="S9" s="5"/>
      <c r="T9" s="5"/>
    </row>
    <row r="10" spans="1:20" x14ac:dyDescent="0.25">
      <c r="A10" t="s">
        <v>8</v>
      </c>
      <c r="B10" t="s">
        <v>5</v>
      </c>
      <c r="C10" t="s">
        <v>6</v>
      </c>
      <c r="D10" t="s">
        <v>2</v>
      </c>
      <c r="E10" s="5">
        <v>500</v>
      </c>
      <c r="F10" s="5"/>
      <c r="H10" t="s">
        <v>179</v>
      </c>
      <c r="I10" t="s">
        <v>2</v>
      </c>
      <c r="J10" s="5"/>
      <c r="K10" s="5"/>
      <c r="L10" s="5"/>
      <c r="M10" s="5"/>
      <c r="N10" s="5">
        <v>1501.76</v>
      </c>
      <c r="O10" s="5"/>
      <c r="P10" s="5"/>
      <c r="Q10" s="5"/>
      <c r="R10" s="5"/>
      <c r="S10" s="5"/>
      <c r="T10" s="5"/>
    </row>
    <row r="11" spans="1:20" x14ac:dyDescent="0.25">
      <c r="A11" t="s">
        <v>9</v>
      </c>
      <c r="B11" t="s">
        <v>5</v>
      </c>
      <c r="C11" t="s">
        <v>10</v>
      </c>
      <c r="D11" t="s">
        <v>2</v>
      </c>
      <c r="E11" s="5">
        <v>1000</v>
      </c>
      <c r="F11" s="5"/>
      <c r="H11" t="s">
        <v>17</v>
      </c>
      <c r="I11" t="s">
        <v>18</v>
      </c>
      <c r="J11" s="5"/>
      <c r="K11" s="5"/>
      <c r="L11" s="5"/>
      <c r="M11" s="5"/>
      <c r="N11" s="5"/>
      <c r="O11" s="5">
        <v>550</v>
      </c>
      <c r="P11" s="5"/>
      <c r="Q11" s="5"/>
      <c r="R11" s="5"/>
      <c r="S11" s="5"/>
      <c r="T11" s="5"/>
    </row>
    <row r="12" spans="1:20" x14ac:dyDescent="0.25">
      <c r="A12" t="s">
        <v>11</v>
      </c>
      <c r="B12" t="s">
        <v>5</v>
      </c>
      <c r="C12" t="s">
        <v>6</v>
      </c>
      <c r="D12" t="s">
        <v>2</v>
      </c>
      <c r="E12" s="5">
        <v>200</v>
      </c>
      <c r="F12" s="5"/>
      <c r="H12" t="s">
        <v>19</v>
      </c>
      <c r="I12" t="s">
        <v>18</v>
      </c>
      <c r="J12" s="5"/>
      <c r="K12" s="5"/>
      <c r="L12" s="5"/>
      <c r="M12" s="5"/>
      <c r="N12" s="5">
        <v>440</v>
      </c>
      <c r="O12" s="5"/>
      <c r="P12" s="5"/>
      <c r="Q12" s="5"/>
      <c r="R12" s="5"/>
      <c r="S12" s="5"/>
      <c r="T12" s="5"/>
    </row>
    <row r="13" spans="1:20" x14ac:dyDescent="0.25">
      <c r="A13" t="s">
        <v>12</v>
      </c>
      <c r="B13" t="s">
        <v>5</v>
      </c>
      <c r="C13" t="s">
        <v>6</v>
      </c>
      <c r="D13" t="s">
        <v>2</v>
      </c>
      <c r="E13" s="5">
        <v>200</v>
      </c>
      <c r="F13" s="5"/>
      <c r="H13" t="s">
        <v>180</v>
      </c>
      <c r="I13" t="s">
        <v>2</v>
      </c>
      <c r="J13" s="5"/>
      <c r="K13" s="5"/>
      <c r="L13" s="5"/>
      <c r="M13" s="5"/>
      <c r="N13" s="5"/>
      <c r="O13" s="5"/>
      <c r="P13" s="5"/>
      <c r="Q13" s="5"/>
      <c r="R13" s="5">
        <v>154.97999999999999</v>
      </c>
      <c r="S13" s="5"/>
      <c r="T13" s="5"/>
    </row>
    <row r="14" spans="1:20" x14ac:dyDescent="0.25">
      <c r="A14" t="s">
        <v>13</v>
      </c>
      <c r="B14" t="s">
        <v>5</v>
      </c>
      <c r="C14" t="s">
        <v>6</v>
      </c>
      <c r="D14" t="s">
        <v>2</v>
      </c>
      <c r="E14" s="5">
        <v>250</v>
      </c>
      <c r="F14" s="5"/>
      <c r="H14" t="s">
        <v>181</v>
      </c>
      <c r="I14" t="s">
        <v>2</v>
      </c>
      <c r="J14" s="5"/>
      <c r="K14" s="5"/>
      <c r="L14" s="5"/>
      <c r="M14" s="5"/>
      <c r="N14" s="5"/>
      <c r="O14" s="5"/>
      <c r="P14" s="5">
        <v>175</v>
      </c>
      <c r="Q14" s="5"/>
      <c r="R14" s="5"/>
      <c r="S14" s="5"/>
      <c r="T14" s="5"/>
    </row>
    <row r="15" spans="1:20" x14ac:dyDescent="0.25">
      <c r="A15" t="s">
        <v>14</v>
      </c>
      <c r="B15" t="s">
        <v>5</v>
      </c>
      <c r="C15" t="s">
        <v>6</v>
      </c>
      <c r="D15" t="s">
        <v>2</v>
      </c>
      <c r="E15" s="5">
        <v>250</v>
      </c>
      <c r="F15" s="5"/>
      <c r="H15" t="s">
        <v>181</v>
      </c>
      <c r="I15" t="s">
        <v>2</v>
      </c>
      <c r="J15" s="5"/>
      <c r="K15" s="5"/>
      <c r="L15" s="5"/>
      <c r="M15" s="5"/>
      <c r="N15" s="5"/>
      <c r="O15" s="5"/>
      <c r="P15" s="5">
        <v>100</v>
      </c>
      <c r="Q15" s="5"/>
      <c r="R15" s="5"/>
      <c r="S15" s="5"/>
      <c r="T15" s="5"/>
    </row>
    <row r="16" spans="1:20" x14ac:dyDescent="0.25">
      <c r="A16" t="s">
        <v>15</v>
      </c>
      <c r="B16" t="s">
        <v>5</v>
      </c>
      <c r="C16" t="s">
        <v>16</v>
      </c>
      <c r="D16" t="s">
        <v>2</v>
      </c>
      <c r="E16" s="5">
        <v>1500</v>
      </c>
      <c r="F16" s="5"/>
      <c r="H16" t="s">
        <v>208</v>
      </c>
      <c r="I16" t="s"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6</v>
      </c>
    </row>
    <row r="17" spans="1:20" x14ac:dyDescent="0.25">
      <c r="A17" t="s">
        <v>17</v>
      </c>
      <c r="B17" t="s">
        <v>5</v>
      </c>
      <c r="C17" t="s">
        <v>10</v>
      </c>
      <c r="D17" t="s">
        <v>18</v>
      </c>
      <c r="E17" s="5">
        <v>550</v>
      </c>
      <c r="F17" s="5"/>
      <c r="H17" t="s">
        <v>208</v>
      </c>
      <c r="I17" t="s">
        <v>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v>6</v>
      </c>
    </row>
    <row r="18" spans="1:20" x14ac:dyDescent="0.25">
      <c r="A18" t="s">
        <v>19</v>
      </c>
      <c r="B18" t="s">
        <v>5</v>
      </c>
      <c r="C18" t="s">
        <v>10</v>
      </c>
      <c r="D18" t="s">
        <v>18</v>
      </c>
      <c r="E18" s="5">
        <v>440</v>
      </c>
      <c r="F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s="77" t="s">
        <v>524</v>
      </c>
      <c r="B19" s="78"/>
      <c r="C19" s="78"/>
      <c r="D19" s="78"/>
      <c r="E19" s="16">
        <f>SUM(E9:E18)</f>
        <v>4990</v>
      </c>
      <c r="F19" s="16">
        <f>SUM(F9:F18)</f>
        <v>0</v>
      </c>
      <c r="H19" s="78" t="s">
        <v>524</v>
      </c>
      <c r="I19" s="78"/>
      <c r="J19" s="16">
        <f t="shared" ref="J19:T19" si="0">SUM(J9:J17)</f>
        <v>0</v>
      </c>
      <c r="K19" s="16">
        <f t="shared" si="0"/>
        <v>0</v>
      </c>
      <c r="L19" s="16">
        <f t="shared" si="0"/>
        <v>0</v>
      </c>
      <c r="M19" s="16">
        <f t="shared" si="0"/>
        <v>1451.36</v>
      </c>
      <c r="N19" s="16">
        <f t="shared" si="0"/>
        <v>1941.76</v>
      </c>
      <c r="O19" s="16">
        <f t="shared" si="0"/>
        <v>550</v>
      </c>
      <c r="P19" s="17">
        <f t="shared" si="0"/>
        <v>275</v>
      </c>
      <c r="Q19" s="17">
        <f t="shared" si="0"/>
        <v>0</v>
      </c>
      <c r="R19" s="17">
        <f t="shared" si="0"/>
        <v>154.97999999999999</v>
      </c>
      <c r="S19" s="17">
        <f t="shared" si="0"/>
        <v>0</v>
      </c>
      <c r="T19" s="18">
        <f t="shared" si="0"/>
        <v>12</v>
      </c>
    </row>
    <row r="20" spans="1:20" x14ac:dyDescent="0.25">
      <c r="A20" s="85" t="s">
        <v>172</v>
      </c>
      <c r="B20" s="86"/>
      <c r="C20" s="86"/>
      <c r="D20" s="86"/>
      <c r="E20" s="86"/>
      <c r="F20" s="19">
        <f>SUM(E19:F19)</f>
        <v>4990</v>
      </c>
      <c r="H20" s="86" t="s">
        <v>174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20">
        <f>SUM(J19:T19)</f>
        <v>4385.0999999999995</v>
      </c>
    </row>
    <row r="21" spans="1:20" x14ac:dyDescent="0.25">
      <c r="A21" s="2"/>
      <c r="T21" s="1"/>
    </row>
    <row r="22" spans="1:20" x14ac:dyDescent="0.25">
      <c r="A22" s="87" t="s">
        <v>529</v>
      </c>
      <c r="B22" s="88"/>
      <c r="C22" s="3"/>
      <c r="H22" s="88" t="s">
        <v>530</v>
      </c>
      <c r="I22" s="88"/>
      <c r="T22" s="1"/>
    </row>
    <row r="23" spans="1:20" x14ac:dyDescent="0.25">
      <c r="A23" s="2" t="s">
        <v>526</v>
      </c>
      <c r="B23" s="6">
        <f>F19</f>
        <v>0</v>
      </c>
      <c r="C23" s="6"/>
      <c r="H23" t="s">
        <v>533</v>
      </c>
      <c r="I23" s="25" t="s">
        <v>549</v>
      </c>
      <c r="T23" s="1"/>
    </row>
    <row r="24" spans="1:20" x14ac:dyDescent="0.25">
      <c r="A24" s="2" t="s">
        <v>527</v>
      </c>
      <c r="B24" s="6">
        <f>E19</f>
        <v>4990</v>
      </c>
      <c r="C24" s="6"/>
      <c r="H24" t="s">
        <v>526</v>
      </c>
      <c r="I24" s="5">
        <f>B23</f>
        <v>0</v>
      </c>
      <c r="T24" s="1"/>
    </row>
    <row r="25" spans="1:20" x14ac:dyDescent="0.25">
      <c r="A25" s="2" t="s">
        <v>172</v>
      </c>
      <c r="B25" s="6">
        <f>F20</f>
        <v>4990</v>
      </c>
      <c r="C25" s="6"/>
      <c r="F25" s="3"/>
      <c r="H25" t="s">
        <v>175</v>
      </c>
      <c r="I25" s="5">
        <v>0</v>
      </c>
      <c r="T25" s="1"/>
    </row>
    <row r="26" spans="1:20" x14ac:dyDescent="0.25">
      <c r="A26" s="2" t="s">
        <v>174</v>
      </c>
      <c r="B26" s="6">
        <f>T20</f>
        <v>4385.0999999999995</v>
      </c>
      <c r="C26" s="6"/>
      <c r="H26" t="s">
        <v>532</v>
      </c>
      <c r="I26" s="5">
        <f>I24-I25</f>
        <v>0</v>
      </c>
      <c r="T26" s="1"/>
    </row>
    <row r="27" spans="1:20" ht="15.75" thickBot="1" x14ac:dyDescent="0.3">
      <c r="A27" s="21" t="s">
        <v>528</v>
      </c>
      <c r="B27" s="22">
        <f>B25-B26</f>
        <v>604.90000000000055</v>
      </c>
      <c r="C27" s="54" t="s">
        <v>561</v>
      </c>
      <c r="D27" s="23"/>
      <c r="E27" s="23"/>
      <c r="F27" s="23"/>
      <c r="G27" s="23"/>
      <c r="H27" s="23" t="s">
        <v>531</v>
      </c>
      <c r="I27" s="26">
        <f>IF(I26&gt;6000,3000,I26/2)</f>
        <v>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</row>
  </sheetData>
  <mergeCells count="11">
    <mergeCell ref="A20:E20"/>
    <mergeCell ref="H20:S20"/>
    <mergeCell ref="A22:B22"/>
    <mergeCell ref="H22:I22"/>
    <mergeCell ref="A6:E6"/>
    <mergeCell ref="H6:T6"/>
    <mergeCell ref="E7:F7"/>
    <mergeCell ref="J7:O7"/>
    <mergeCell ref="P7:T7"/>
    <mergeCell ref="A19:D19"/>
    <mergeCell ref="H19:I19"/>
  </mergeCells>
  <conditionalFormatting sqref="B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AD97-0385-42BB-8943-9088EC1038D1}">
  <sheetPr codeName="Sheet4"/>
  <dimension ref="A1:T224"/>
  <sheetViews>
    <sheetView workbookViewId="0">
      <selection activeCell="H215" sqref="H215"/>
    </sheetView>
  </sheetViews>
  <sheetFormatPr defaultColWidth="9.28515625" defaultRowHeight="15" x14ac:dyDescent="0.25"/>
  <cols>
    <col min="1" max="1" width="21" style="27" customWidth="1"/>
    <col min="2" max="2" width="24.85546875" style="27" customWidth="1"/>
    <col min="3" max="3" width="14.140625" style="27" customWidth="1"/>
    <col min="4" max="4" width="14.28515625" style="27" customWidth="1"/>
    <col min="5" max="5" width="12.85546875" style="27" customWidth="1"/>
    <col min="6" max="6" width="16.85546875" style="27" customWidth="1"/>
    <col min="7" max="7" width="2.42578125" style="27" customWidth="1"/>
    <col min="8" max="8" width="26.140625" style="27" customWidth="1"/>
    <col min="9" max="9" width="13.42578125" style="27" customWidth="1"/>
    <col min="10" max="10" width="9.28515625" style="27"/>
    <col min="11" max="11" width="12.140625" style="27" customWidth="1"/>
    <col min="12" max="12" width="10.42578125" style="27" customWidth="1"/>
    <col min="13" max="13" width="9.28515625" style="27"/>
    <col min="14" max="14" width="12.42578125" style="27" customWidth="1"/>
    <col min="15" max="15" width="19.140625" style="27" customWidth="1"/>
    <col min="16" max="16" width="10.28515625" style="27" customWidth="1"/>
    <col min="17" max="17" width="16.7109375" style="27" customWidth="1"/>
    <col min="18" max="18" width="18.28515625" style="27" customWidth="1"/>
    <col min="19" max="19" width="12.85546875" style="27" customWidth="1"/>
    <col min="20" max="20" width="13.5703125" style="27" customWidth="1"/>
    <col min="21" max="16384" width="9.28515625" style="27"/>
  </cols>
  <sheetData>
    <row r="1" spans="1:20" x14ac:dyDescent="0.25">
      <c r="A1" s="27" t="s">
        <v>158</v>
      </c>
    </row>
    <row r="2" spans="1:20" ht="15.75" thickBot="1" x14ac:dyDescent="0.3"/>
    <row r="3" spans="1:20" x14ac:dyDescent="0.25">
      <c r="A3" s="28" t="s">
        <v>159</v>
      </c>
      <c r="B3" s="29" t="s">
        <v>254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</row>
    <row r="4" spans="1:20" x14ac:dyDescent="0.25">
      <c r="A4" s="31" t="s">
        <v>535</v>
      </c>
      <c r="B4" s="27" t="s">
        <v>255</v>
      </c>
      <c r="T4" s="32"/>
    </row>
    <row r="5" spans="1:20" x14ac:dyDescent="0.25">
      <c r="A5" s="31" t="s">
        <v>536</v>
      </c>
      <c r="B5" s="27" t="s">
        <v>373</v>
      </c>
      <c r="T5" s="32"/>
    </row>
    <row r="6" spans="1:20" x14ac:dyDescent="0.25">
      <c r="A6" s="67" t="s">
        <v>517</v>
      </c>
      <c r="B6" s="68"/>
      <c r="C6" s="68"/>
      <c r="D6" s="68"/>
      <c r="E6" s="68"/>
      <c r="F6" s="33"/>
      <c r="G6" s="34"/>
      <c r="H6" s="68" t="s">
        <v>521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</row>
    <row r="7" spans="1:20" x14ac:dyDescent="0.25">
      <c r="A7" s="35"/>
      <c r="B7" s="36"/>
      <c r="C7" s="36"/>
      <c r="D7" s="36"/>
      <c r="E7" s="70" t="s">
        <v>1</v>
      </c>
      <c r="F7" s="70"/>
      <c r="G7" s="34"/>
      <c r="H7" s="36"/>
      <c r="I7" s="36"/>
      <c r="J7" s="70" t="s">
        <v>522</v>
      </c>
      <c r="K7" s="70"/>
      <c r="L7" s="70"/>
      <c r="M7" s="70"/>
      <c r="N7" s="70"/>
      <c r="O7" s="70"/>
      <c r="P7" s="71" t="s">
        <v>523</v>
      </c>
      <c r="Q7" s="71"/>
      <c r="R7" s="71"/>
      <c r="S7" s="71"/>
      <c r="T7" s="72"/>
    </row>
    <row r="8" spans="1:20" s="39" customFormat="1" x14ac:dyDescent="0.25">
      <c r="A8" s="37" t="s">
        <v>163</v>
      </c>
      <c r="B8" s="37" t="s">
        <v>0</v>
      </c>
      <c r="C8" s="37" t="s">
        <v>3</v>
      </c>
      <c r="D8" s="37" t="s">
        <v>2</v>
      </c>
      <c r="E8" s="38" t="s">
        <v>534</v>
      </c>
      <c r="F8" s="38" t="s">
        <v>171</v>
      </c>
      <c r="H8" s="37" t="s">
        <v>518</v>
      </c>
      <c r="I8" s="37" t="s">
        <v>2</v>
      </c>
      <c r="J8" s="38" t="s">
        <v>165</v>
      </c>
      <c r="K8" s="38" t="s">
        <v>166</v>
      </c>
      <c r="L8" s="38" t="s">
        <v>167</v>
      </c>
      <c r="M8" s="38" t="s">
        <v>168</v>
      </c>
      <c r="N8" s="38" t="s">
        <v>161</v>
      </c>
      <c r="O8" s="38" t="s">
        <v>525</v>
      </c>
      <c r="P8" s="40" t="s">
        <v>162</v>
      </c>
      <c r="Q8" s="40" t="s">
        <v>519</v>
      </c>
      <c r="R8" s="40" t="s">
        <v>520</v>
      </c>
      <c r="S8" s="40" t="s">
        <v>164</v>
      </c>
      <c r="T8" s="40" t="s">
        <v>537</v>
      </c>
    </row>
    <row r="9" spans="1:20" x14ac:dyDescent="0.25">
      <c r="A9" s="27" t="s">
        <v>443</v>
      </c>
      <c r="B9" s="27" t="s">
        <v>64</v>
      </c>
      <c r="C9" s="27" t="s">
        <v>10</v>
      </c>
      <c r="D9" s="27" t="s">
        <v>2</v>
      </c>
      <c r="E9" s="41">
        <v>1000</v>
      </c>
      <c r="F9" s="41"/>
      <c r="H9" s="27" t="s">
        <v>348</v>
      </c>
      <c r="I9" s="27" t="s">
        <v>2</v>
      </c>
      <c r="J9" s="41"/>
      <c r="K9" s="41"/>
      <c r="L9" s="41"/>
      <c r="M9" s="41">
        <v>451.5</v>
      </c>
      <c r="N9" s="41"/>
      <c r="O9" s="41"/>
      <c r="P9" s="41"/>
      <c r="Q9" s="41"/>
      <c r="R9" s="41"/>
      <c r="S9" s="41"/>
      <c r="T9" s="41"/>
    </row>
    <row r="10" spans="1:20" x14ac:dyDescent="0.25">
      <c r="A10" s="27" t="s">
        <v>455</v>
      </c>
      <c r="B10" s="27" t="s">
        <v>64</v>
      </c>
      <c r="C10" s="27" t="s">
        <v>6</v>
      </c>
      <c r="D10" s="27" t="s">
        <v>2</v>
      </c>
      <c r="E10" s="41">
        <v>12.92</v>
      </c>
      <c r="F10" s="41"/>
      <c r="H10" s="27" t="s">
        <v>169</v>
      </c>
      <c r="I10" s="27" t="s">
        <v>2</v>
      </c>
      <c r="J10" s="41"/>
      <c r="K10" s="41"/>
      <c r="L10" s="41"/>
      <c r="M10" s="41"/>
      <c r="N10" s="41">
        <v>272.06</v>
      </c>
      <c r="O10" s="41"/>
      <c r="P10" s="41"/>
      <c r="Q10" s="41"/>
      <c r="R10" s="41"/>
      <c r="S10" s="41"/>
      <c r="T10" s="41"/>
    </row>
    <row r="11" spans="1:20" x14ac:dyDescent="0.25">
      <c r="E11" s="41"/>
      <c r="F11" s="41"/>
      <c r="H11" s="27" t="s">
        <v>456</v>
      </c>
      <c r="I11" s="27" t="s">
        <v>2</v>
      </c>
      <c r="J11" s="41"/>
      <c r="K11" s="41"/>
      <c r="L11" s="41"/>
      <c r="M11" s="41"/>
      <c r="N11" s="41"/>
      <c r="O11" s="41"/>
      <c r="P11" s="41"/>
      <c r="Q11" s="41">
        <v>40</v>
      </c>
      <c r="R11" s="41"/>
      <c r="S11" s="41"/>
      <c r="T11" s="41"/>
    </row>
    <row r="12" spans="1:20" x14ac:dyDescent="0.25">
      <c r="E12" s="41"/>
      <c r="F12" s="41"/>
      <c r="H12" s="27" t="s">
        <v>457</v>
      </c>
      <c r="I12" s="27" t="s">
        <v>2</v>
      </c>
      <c r="J12" s="41"/>
      <c r="K12" s="41"/>
      <c r="L12" s="41"/>
      <c r="M12" s="41"/>
      <c r="N12" s="41"/>
      <c r="O12" s="41"/>
      <c r="P12" s="41"/>
      <c r="Q12" s="41">
        <v>93.94</v>
      </c>
      <c r="R12" s="41"/>
      <c r="S12" s="41"/>
      <c r="T12" s="41"/>
    </row>
    <row r="13" spans="1:20" x14ac:dyDescent="0.25">
      <c r="E13" s="41"/>
      <c r="F13" s="41"/>
      <c r="H13" s="27" t="s">
        <v>458</v>
      </c>
      <c r="I13" s="27" t="s">
        <v>2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>
        <v>67.83</v>
      </c>
    </row>
    <row r="14" spans="1:20" x14ac:dyDescent="0.25">
      <c r="E14" s="41"/>
      <c r="F14" s="41"/>
      <c r="H14" s="27" t="s">
        <v>459</v>
      </c>
      <c r="I14" s="27" t="s">
        <v>2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>
        <v>3</v>
      </c>
    </row>
    <row r="15" spans="1:20" x14ac:dyDescent="0.25">
      <c r="E15" s="41"/>
      <c r="F15" s="41"/>
      <c r="H15" s="27" t="s">
        <v>457</v>
      </c>
      <c r="I15" s="27" t="s">
        <v>2</v>
      </c>
      <c r="J15" s="41"/>
      <c r="K15" s="41"/>
      <c r="L15" s="41"/>
      <c r="M15" s="41"/>
      <c r="N15" s="41"/>
      <c r="O15" s="41"/>
      <c r="P15" s="41"/>
      <c r="Q15" s="41">
        <v>84.59</v>
      </c>
      <c r="R15" s="41"/>
      <c r="S15" s="41"/>
      <c r="T15" s="41"/>
    </row>
    <row r="16" spans="1:20" x14ac:dyDescent="0.25">
      <c r="A16" s="73" t="s">
        <v>524</v>
      </c>
      <c r="B16" s="74"/>
      <c r="C16" s="74"/>
      <c r="D16" s="74"/>
      <c r="E16" s="42">
        <f>SUM(E9:E10)</f>
        <v>1012.92</v>
      </c>
      <c r="F16" s="42">
        <f>SUM(F9:F10)</f>
        <v>0</v>
      </c>
      <c r="H16" s="74" t="s">
        <v>524</v>
      </c>
      <c r="I16" s="74"/>
      <c r="J16" s="42">
        <f t="shared" ref="J16:T16" si="0">SUM(J9:J15)</f>
        <v>0</v>
      </c>
      <c r="K16" s="42">
        <f t="shared" si="0"/>
        <v>0</v>
      </c>
      <c r="L16" s="42">
        <f t="shared" si="0"/>
        <v>0</v>
      </c>
      <c r="M16" s="42">
        <f t="shared" si="0"/>
        <v>451.5</v>
      </c>
      <c r="N16" s="42">
        <f t="shared" si="0"/>
        <v>272.06</v>
      </c>
      <c r="O16" s="42">
        <f t="shared" si="0"/>
        <v>0</v>
      </c>
      <c r="P16" s="43">
        <f t="shared" si="0"/>
        <v>0</v>
      </c>
      <c r="Q16" s="43">
        <f t="shared" si="0"/>
        <v>218.53</v>
      </c>
      <c r="R16" s="43">
        <f t="shared" si="0"/>
        <v>0</v>
      </c>
      <c r="S16" s="43">
        <f t="shared" si="0"/>
        <v>0</v>
      </c>
      <c r="T16" s="44">
        <f t="shared" si="0"/>
        <v>70.83</v>
      </c>
    </row>
    <row r="17" spans="1:20" x14ac:dyDescent="0.25">
      <c r="A17" s="63" t="s">
        <v>172</v>
      </c>
      <c r="B17" s="64"/>
      <c r="C17" s="64"/>
      <c r="D17" s="64"/>
      <c r="E17" s="64"/>
      <c r="F17" s="45">
        <f>SUM(E16:F16)</f>
        <v>1012.92</v>
      </c>
      <c r="H17" s="64" t="s">
        <v>174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46">
        <f>SUM(J16:T16)</f>
        <v>1012.92</v>
      </c>
    </row>
    <row r="18" spans="1:20" x14ac:dyDescent="0.25">
      <c r="A18" s="31"/>
      <c r="T18" s="32"/>
    </row>
    <row r="19" spans="1:20" x14ac:dyDescent="0.25">
      <c r="A19" s="75" t="s">
        <v>529</v>
      </c>
      <c r="B19" s="76"/>
      <c r="C19" s="34"/>
      <c r="H19" s="76" t="s">
        <v>530</v>
      </c>
      <c r="I19" s="76"/>
      <c r="T19" s="32"/>
    </row>
    <row r="20" spans="1:20" x14ac:dyDescent="0.25">
      <c r="A20" s="31" t="s">
        <v>526</v>
      </c>
      <c r="B20" s="47">
        <f>F16</f>
        <v>0</v>
      </c>
      <c r="C20" s="47"/>
      <c r="H20" s="27" t="s">
        <v>924</v>
      </c>
      <c r="I20" s="48" t="s">
        <v>549</v>
      </c>
      <c r="T20" s="32"/>
    </row>
    <row r="21" spans="1:20" x14ac:dyDescent="0.25">
      <c r="A21" s="31" t="s">
        <v>527</v>
      </c>
      <c r="B21" s="47">
        <f>E16</f>
        <v>1012.92</v>
      </c>
      <c r="C21" s="47"/>
      <c r="H21" s="27" t="s">
        <v>526</v>
      </c>
      <c r="I21" s="41">
        <f>B20</f>
        <v>0</v>
      </c>
      <c r="T21" s="32"/>
    </row>
    <row r="22" spans="1:20" x14ac:dyDescent="0.25">
      <c r="A22" s="31" t="s">
        <v>172</v>
      </c>
      <c r="B22" s="47">
        <f>F17</f>
        <v>1012.92</v>
      </c>
      <c r="C22" s="47"/>
      <c r="F22" s="34"/>
      <c r="H22" s="27" t="s">
        <v>175</v>
      </c>
      <c r="I22" s="41">
        <v>0</v>
      </c>
      <c r="T22" s="32"/>
    </row>
    <row r="23" spans="1:20" x14ac:dyDescent="0.25">
      <c r="A23" s="31" t="s">
        <v>174</v>
      </c>
      <c r="B23" s="47">
        <f>T17</f>
        <v>1012.92</v>
      </c>
      <c r="C23" s="47"/>
      <c r="H23" s="27" t="s">
        <v>532</v>
      </c>
      <c r="I23" s="41">
        <f>I21-I22</f>
        <v>0</v>
      </c>
      <c r="T23" s="32"/>
    </row>
    <row r="24" spans="1:20" ht="15.75" thickBot="1" x14ac:dyDescent="0.3">
      <c r="A24" s="49" t="s">
        <v>528</v>
      </c>
      <c r="B24" s="50">
        <f>B22-B23</f>
        <v>0</v>
      </c>
      <c r="C24" s="50"/>
      <c r="D24" s="51"/>
      <c r="E24" s="51"/>
      <c r="F24" s="51"/>
      <c r="G24" s="51"/>
      <c r="H24" s="51" t="s">
        <v>531</v>
      </c>
      <c r="I24" s="52">
        <f>IF(I23&gt;6000,3000,I23/2)</f>
        <v>0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3"/>
    </row>
    <row r="25" spans="1:20" ht="15.75" thickBot="1" x14ac:dyDescent="0.3"/>
    <row r="26" spans="1:20" x14ac:dyDescent="0.25">
      <c r="A26" s="28" t="s">
        <v>159</v>
      </c>
      <c r="B26" s="29" t="s">
        <v>254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0"/>
    </row>
    <row r="27" spans="1:20" x14ac:dyDescent="0.25">
      <c r="A27" s="31" t="s">
        <v>535</v>
      </c>
      <c r="B27" s="27" t="s">
        <v>256</v>
      </c>
      <c r="T27" s="32"/>
    </row>
    <row r="28" spans="1:20" x14ac:dyDescent="0.25">
      <c r="A28" s="31" t="s">
        <v>536</v>
      </c>
      <c r="B28" s="27" t="s">
        <v>374</v>
      </c>
      <c r="T28" s="32"/>
    </row>
    <row r="29" spans="1:20" x14ac:dyDescent="0.25">
      <c r="A29" s="67" t="s">
        <v>517</v>
      </c>
      <c r="B29" s="68"/>
      <c r="C29" s="68"/>
      <c r="D29" s="68"/>
      <c r="E29" s="68"/>
      <c r="F29" s="33"/>
      <c r="G29" s="34"/>
      <c r="H29" s="68" t="s">
        <v>521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9"/>
    </row>
    <row r="30" spans="1:20" x14ac:dyDescent="0.25">
      <c r="A30" s="35"/>
      <c r="B30" s="36"/>
      <c r="C30" s="36"/>
      <c r="D30" s="36"/>
      <c r="E30" s="68" t="s">
        <v>1</v>
      </c>
      <c r="F30" s="68"/>
      <c r="G30" s="34"/>
      <c r="H30" s="36"/>
      <c r="I30" s="36"/>
      <c r="J30" s="70" t="s">
        <v>522</v>
      </c>
      <c r="K30" s="70"/>
      <c r="L30" s="70"/>
      <c r="M30" s="70"/>
      <c r="N30" s="70"/>
      <c r="O30" s="70"/>
      <c r="P30" s="71" t="s">
        <v>523</v>
      </c>
      <c r="Q30" s="71"/>
      <c r="R30" s="71"/>
      <c r="S30" s="71"/>
      <c r="T30" s="72"/>
    </row>
    <row r="31" spans="1:20" ht="30" x14ac:dyDescent="0.25">
      <c r="A31" s="37" t="s">
        <v>163</v>
      </c>
      <c r="B31" s="37" t="s">
        <v>0</v>
      </c>
      <c r="C31" s="37" t="s">
        <v>3</v>
      </c>
      <c r="D31" s="37" t="s">
        <v>2</v>
      </c>
      <c r="E31" s="37" t="s">
        <v>534</v>
      </c>
      <c r="F31" s="37" t="s">
        <v>171</v>
      </c>
      <c r="G31" s="39"/>
      <c r="H31" s="37" t="s">
        <v>518</v>
      </c>
      <c r="I31" s="37" t="s">
        <v>2</v>
      </c>
      <c r="J31" s="38" t="s">
        <v>165</v>
      </c>
      <c r="K31" s="38" t="s">
        <v>166</v>
      </c>
      <c r="L31" s="38" t="s">
        <v>167</v>
      </c>
      <c r="M31" s="38" t="s">
        <v>168</v>
      </c>
      <c r="N31" s="38" t="s">
        <v>161</v>
      </c>
      <c r="O31" s="38" t="s">
        <v>525</v>
      </c>
      <c r="P31" s="40" t="s">
        <v>162</v>
      </c>
      <c r="Q31" s="40" t="s">
        <v>519</v>
      </c>
      <c r="R31" s="40" t="s">
        <v>520</v>
      </c>
      <c r="S31" s="40" t="s">
        <v>164</v>
      </c>
      <c r="T31" s="40" t="s">
        <v>537</v>
      </c>
    </row>
    <row r="32" spans="1:20" x14ac:dyDescent="0.25">
      <c r="A32" s="27" t="s">
        <v>443</v>
      </c>
      <c r="B32" s="27" t="s">
        <v>64</v>
      </c>
      <c r="C32" s="27" t="s">
        <v>10</v>
      </c>
      <c r="D32" s="27" t="s">
        <v>2</v>
      </c>
      <c r="E32" s="41">
        <v>1000</v>
      </c>
      <c r="F32" s="41"/>
      <c r="H32" s="27" t="s">
        <v>456</v>
      </c>
      <c r="I32" s="27" t="s">
        <v>2</v>
      </c>
      <c r="J32" s="41"/>
      <c r="K32" s="41"/>
      <c r="L32" s="41"/>
      <c r="M32" s="41"/>
      <c r="N32" s="41"/>
      <c r="O32" s="41"/>
      <c r="P32" s="41"/>
      <c r="Q32" s="41">
        <v>50</v>
      </c>
      <c r="R32" s="41"/>
      <c r="S32" s="41"/>
      <c r="T32" s="41"/>
    </row>
    <row r="33" spans="1:20" x14ac:dyDescent="0.25">
      <c r="A33" s="27" t="s">
        <v>858</v>
      </c>
      <c r="B33" s="27" t="s">
        <v>64</v>
      </c>
      <c r="C33" s="27" t="s">
        <v>37</v>
      </c>
      <c r="D33" s="27" t="s">
        <v>2</v>
      </c>
      <c r="E33" s="41"/>
      <c r="F33" s="41">
        <v>1190.67</v>
      </c>
      <c r="H33" s="27" t="s">
        <v>253</v>
      </c>
      <c r="I33" s="27" t="s">
        <v>2</v>
      </c>
      <c r="J33" s="41"/>
      <c r="K33" s="41"/>
      <c r="L33" s="41"/>
      <c r="M33" s="41"/>
      <c r="N33" s="41"/>
      <c r="O33" s="41"/>
      <c r="P33" s="41"/>
      <c r="Q33" s="41">
        <v>68.73</v>
      </c>
      <c r="R33" s="41"/>
      <c r="S33" s="41"/>
      <c r="T33" s="41"/>
    </row>
    <row r="34" spans="1:20" x14ac:dyDescent="0.25">
      <c r="E34" s="41"/>
      <c r="F34" s="41"/>
      <c r="H34" s="27" t="s">
        <v>253</v>
      </c>
      <c r="I34" s="27" t="s">
        <v>2</v>
      </c>
      <c r="J34" s="41"/>
      <c r="K34" s="41"/>
      <c r="L34" s="41"/>
      <c r="M34" s="41"/>
      <c r="N34" s="41"/>
      <c r="O34" s="41"/>
      <c r="P34" s="41"/>
      <c r="Q34" s="41">
        <v>98.75</v>
      </c>
      <c r="R34" s="41"/>
      <c r="S34" s="41"/>
      <c r="T34" s="41"/>
    </row>
    <row r="35" spans="1:20" x14ac:dyDescent="0.25">
      <c r="E35" s="41"/>
      <c r="F35" s="41"/>
      <c r="H35" s="27" t="s">
        <v>456</v>
      </c>
      <c r="I35" s="27" t="s">
        <v>2</v>
      </c>
      <c r="J35" s="41"/>
      <c r="K35" s="41"/>
      <c r="L35" s="41"/>
      <c r="M35" s="41"/>
      <c r="N35" s="41"/>
      <c r="O35" s="41"/>
      <c r="P35" s="41"/>
      <c r="Q35" s="41">
        <v>20</v>
      </c>
      <c r="R35" s="41"/>
      <c r="S35" s="41"/>
      <c r="T35" s="41"/>
    </row>
    <row r="36" spans="1:20" x14ac:dyDescent="0.25">
      <c r="E36" s="41"/>
      <c r="F36" s="41"/>
      <c r="H36" s="27" t="s">
        <v>348</v>
      </c>
      <c r="I36" s="27" t="s">
        <v>2</v>
      </c>
      <c r="J36" s="41"/>
      <c r="K36" s="41"/>
      <c r="L36" s="41"/>
      <c r="M36" s="41"/>
      <c r="N36" s="41">
        <v>75</v>
      </c>
      <c r="O36" s="41"/>
      <c r="P36" s="41"/>
      <c r="Q36" s="41"/>
      <c r="R36" s="41"/>
      <c r="S36" s="41"/>
      <c r="T36" s="41"/>
    </row>
    <row r="37" spans="1:20" x14ac:dyDescent="0.25">
      <c r="E37" s="41"/>
      <c r="F37" s="41"/>
      <c r="H37" s="27" t="s">
        <v>929</v>
      </c>
      <c r="I37" s="27" t="s">
        <v>2</v>
      </c>
      <c r="J37" s="41"/>
      <c r="K37" s="41"/>
      <c r="L37" s="41"/>
      <c r="M37" s="41"/>
      <c r="N37" s="41"/>
      <c r="O37" s="41"/>
      <c r="P37" s="41"/>
      <c r="Q37" s="41"/>
      <c r="R37" s="41">
        <v>53.98</v>
      </c>
      <c r="S37" s="41"/>
      <c r="T37" s="41"/>
    </row>
    <row r="38" spans="1:20" x14ac:dyDescent="0.25">
      <c r="E38" s="41"/>
      <c r="F38" s="41"/>
      <c r="H38" s="27" t="s">
        <v>169</v>
      </c>
      <c r="I38" s="27" t="s">
        <v>2</v>
      </c>
      <c r="J38" s="41"/>
      <c r="K38" s="41"/>
      <c r="L38" s="41"/>
      <c r="M38" s="41"/>
      <c r="N38" s="41">
        <v>449.57</v>
      </c>
      <c r="O38" s="41"/>
      <c r="P38" s="41"/>
      <c r="Q38" s="41"/>
      <c r="R38" s="41"/>
      <c r="S38" s="41"/>
      <c r="T38" s="41"/>
    </row>
    <row r="39" spans="1:20" x14ac:dyDescent="0.25">
      <c r="E39" s="41"/>
      <c r="F39" s="41"/>
      <c r="H39" s="27" t="s">
        <v>856</v>
      </c>
      <c r="I39" s="27" t="s">
        <v>2</v>
      </c>
      <c r="J39" s="41"/>
      <c r="K39" s="41"/>
      <c r="L39" s="41"/>
      <c r="M39" s="41"/>
      <c r="N39" s="41"/>
      <c r="O39" s="41"/>
      <c r="P39" s="41"/>
      <c r="Q39" s="41"/>
      <c r="R39" s="41">
        <v>2.1</v>
      </c>
      <c r="S39" s="41"/>
      <c r="T39" s="41"/>
    </row>
    <row r="40" spans="1:20" x14ac:dyDescent="0.25">
      <c r="E40" s="41"/>
      <c r="F40" s="41"/>
      <c r="H40" s="27" t="s">
        <v>253</v>
      </c>
      <c r="I40" s="27" t="s">
        <v>2</v>
      </c>
      <c r="J40" s="41"/>
      <c r="K40" s="41"/>
      <c r="L40" s="41"/>
      <c r="M40" s="41"/>
      <c r="N40" s="41"/>
      <c r="O40" s="41"/>
      <c r="P40" s="41"/>
      <c r="Q40" s="41">
        <v>59.86</v>
      </c>
      <c r="R40" s="41"/>
      <c r="S40" s="41"/>
      <c r="T40" s="41"/>
    </row>
    <row r="41" spans="1:20" x14ac:dyDescent="0.25">
      <c r="E41" s="41"/>
      <c r="F41" s="41"/>
      <c r="H41" s="27" t="s">
        <v>456</v>
      </c>
      <c r="I41" s="27" t="s">
        <v>2</v>
      </c>
      <c r="J41" s="41"/>
      <c r="K41" s="41"/>
      <c r="L41" s="41"/>
      <c r="M41" s="41"/>
      <c r="N41" s="41"/>
      <c r="O41" s="41"/>
      <c r="P41" s="41"/>
      <c r="Q41" s="41">
        <v>55.09</v>
      </c>
      <c r="R41" s="41"/>
      <c r="S41" s="41"/>
      <c r="T41" s="41"/>
    </row>
    <row r="42" spans="1:20" x14ac:dyDescent="0.25">
      <c r="E42" s="41"/>
      <c r="F42" s="41"/>
      <c r="H42" s="27" t="s">
        <v>456</v>
      </c>
      <c r="I42" s="27" t="s">
        <v>2</v>
      </c>
      <c r="J42" s="41"/>
      <c r="K42" s="41"/>
      <c r="L42" s="41"/>
      <c r="M42" s="41"/>
      <c r="N42" s="41"/>
      <c r="O42" s="41"/>
      <c r="P42" s="41"/>
      <c r="Q42" s="41">
        <v>60</v>
      </c>
      <c r="R42" s="41"/>
      <c r="S42" s="41"/>
      <c r="T42" s="41"/>
    </row>
    <row r="43" spans="1:20" x14ac:dyDescent="0.25">
      <c r="E43" s="41"/>
      <c r="F43" s="41"/>
      <c r="H43" s="27" t="s">
        <v>471</v>
      </c>
      <c r="I43" s="27" t="s">
        <v>2</v>
      </c>
      <c r="J43" s="41"/>
      <c r="K43" s="41"/>
      <c r="L43" s="41"/>
      <c r="M43" s="41"/>
      <c r="N43" s="41"/>
      <c r="O43" s="41"/>
      <c r="P43" s="41"/>
      <c r="Q43" s="41"/>
      <c r="R43" s="41">
        <v>9.5500000000000007</v>
      </c>
      <c r="S43" s="41"/>
      <c r="T43" s="41"/>
    </row>
    <row r="44" spans="1:20" x14ac:dyDescent="0.25">
      <c r="E44" s="41"/>
      <c r="F44" s="41"/>
      <c r="H44" s="27" t="s">
        <v>169</v>
      </c>
      <c r="I44" s="27" t="s">
        <v>2</v>
      </c>
      <c r="J44" s="41"/>
      <c r="K44" s="41"/>
      <c r="L44" s="41"/>
      <c r="M44" s="41"/>
      <c r="N44" s="41">
        <v>522.69000000000005</v>
      </c>
      <c r="O44" s="41"/>
      <c r="P44" s="41"/>
      <c r="Q44" s="41"/>
      <c r="R44" s="41"/>
      <c r="S44" s="41"/>
      <c r="T44" s="41"/>
    </row>
    <row r="45" spans="1:20" x14ac:dyDescent="0.25">
      <c r="E45" s="41"/>
      <c r="F45" s="41"/>
      <c r="H45" s="27" t="s">
        <v>348</v>
      </c>
      <c r="I45" s="27" t="s">
        <v>2</v>
      </c>
      <c r="J45" s="41"/>
      <c r="K45" s="41"/>
      <c r="L45" s="41"/>
      <c r="M45" s="41"/>
      <c r="N45" s="41">
        <v>315</v>
      </c>
      <c r="O45" s="41"/>
      <c r="P45" s="41"/>
      <c r="Q45" s="41"/>
      <c r="R45" s="41"/>
      <c r="S45" s="41"/>
      <c r="T45" s="41"/>
    </row>
    <row r="46" spans="1:20" x14ac:dyDescent="0.25">
      <c r="E46" s="41"/>
      <c r="F46" s="41"/>
      <c r="H46" s="27" t="s">
        <v>465</v>
      </c>
      <c r="I46" s="27" t="s">
        <v>2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>
        <v>48.88</v>
      </c>
    </row>
    <row r="47" spans="1:20" x14ac:dyDescent="0.25">
      <c r="E47" s="41"/>
      <c r="F47" s="41"/>
      <c r="H47" s="27" t="s">
        <v>856</v>
      </c>
      <c r="I47" s="27" t="s">
        <v>2</v>
      </c>
      <c r="J47" s="41"/>
      <c r="K47" s="41"/>
      <c r="L47" s="41"/>
      <c r="M47" s="41"/>
      <c r="N47" s="41"/>
      <c r="O47" s="41"/>
      <c r="P47" s="41"/>
      <c r="Q47" s="41"/>
      <c r="R47" s="41">
        <v>33.6</v>
      </c>
      <c r="S47" s="41"/>
      <c r="T47" s="41"/>
    </row>
    <row r="48" spans="1:20" x14ac:dyDescent="0.25">
      <c r="E48" s="41"/>
      <c r="F48" s="41"/>
      <c r="H48" s="27" t="s">
        <v>456</v>
      </c>
      <c r="I48" s="27" t="s">
        <v>2</v>
      </c>
      <c r="J48" s="41"/>
      <c r="K48" s="41"/>
      <c r="L48" s="41"/>
      <c r="M48" s="41"/>
      <c r="N48" s="41"/>
      <c r="O48" s="41"/>
      <c r="P48" s="41"/>
      <c r="Q48" s="41">
        <v>100</v>
      </c>
      <c r="R48" s="41"/>
      <c r="S48" s="41"/>
      <c r="T48" s="41"/>
    </row>
    <row r="49" spans="1:20" x14ac:dyDescent="0.25">
      <c r="E49" s="41"/>
      <c r="F49" s="41"/>
      <c r="H49" s="27" t="s">
        <v>471</v>
      </c>
      <c r="I49" s="27" t="s">
        <v>2</v>
      </c>
      <c r="J49" s="41"/>
      <c r="K49" s="41"/>
      <c r="L49" s="41"/>
      <c r="M49" s="41"/>
      <c r="N49" s="41"/>
      <c r="O49" s="41"/>
      <c r="P49" s="41"/>
      <c r="Q49" s="41"/>
      <c r="R49" s="41">
        <v>28.45</v>
      </c>
      <c r="S49" s="41"/>
      <c r="T49" s="41"/>
    </row>
    <row r="50" spans="1:20" x14ac:dyDescent="0.25">
      <c r="E50" s="41"/>
      <c r="F50" s="41"/>
      <c r="H50" s="27" t="s">
        <v>471</v>
      </c>
      <c r="I50" s="27" t="s">
        <v>2</v>
      </c>
      <c r="J50" s="41"/>
      <c r="K50" s="41"/>
      <c r="L50" s="41"/>
      <c r="M50" s="41"/>
      <c r="N50" s="41"/>
      <c r="O50" s="41"/>
      <c r="P50" s="41"/>
      <c r="Q50" s="41"/>
      <c r="R50" s="41">
        <v>21.8</v>
      </c>
      <c r="S50" s="41"/>
      <c r="T50" s="41"/>
    </row>
    <row r="51" spans="1:20" x14ac:dyDescent="0.25">
      <c r="E51" s="41"/>
      <c r="F51" s="41"/>
      <c r="H51" s="27" t="s">
        <v>857</v>
      </c>
      <c r="I51" s="27" t="s">
        <v>2</v>
      </c>
      <c r="J51" s="41"/>
      <c r="K51" s="41"/>
      <c r="L51" s="41"/>
      <c r="M51" s="41"/>
      <c r="N51" s="41"/>
      <c r="O51" s="41"/>
      <c r="P51" s="41"/>
      <c r="Q51" s="41">
        <v>55.72</v>
      </c>
      <c r="R51" s="41"/>
      <c r="S51" s="41"/>
      <c r="T51" s="41"/>
    </row>
    <row r="52" spans="1:20" x14ac:dyDescent="0.25">
      <c r="E52" s="41"/>
      <c r="F52" s="41"/>
      <c r="H52" s="27" t="s">
        <v>471</v>
      </c>
      <c r="I52" s="27" t="s">
        <v>2</v>
      </c>
      <c r="J52" s="41"/>
      <c r="K52" s="41"/>
      <c r="L52" s="41"/>
      <c r="M52" s="41"/>
      <c r="N52" s="41"/>
      <c r="O52" s="41"/>
      <c r="P52" s="41"/>
      <c r="Q52" s="41"/>
      <c r="R52" s="41">
        <v>1.9</v>
      </c>
      <c r="S52" s="41"/>
      <c r="T52" s="41"/>
    </row>
    <row r="53" spans="1:20" x14ac:dyDescent="0.25">
      <c r="E53" s="41"/>
      <c r="F53" s="41"/>
      <c r="H53" s="27" t="s">
        <v>456</v>
      </c>
      <c r="I53" s="27" t="s">
        <v>2</v>
      </c>
      <c r="J53" s="41"/>
      <c r="K53" s="41"/>
      <c r="L53" s="41"/>
      <c r="M53" s="41"/>
      <c r="N53" s="41"/>
      <c r="O53" s="41"/>
      <c r="P53" s="41"/>
      <c r="Q53" s="41">
        <v>60</v>
      </c>
      <c r="R53" s="41"/>
      <c r="S53" s="41"/>
      <c r="T53" s="41"/>
    </row>
    <row r="54" spans="1:20" x14ac:dyDescent="0.25">
      <c r="A54" s="73" t="s">
        <v>524</v>
      </c>
      <c r="B54" s="74"/>
      <c r="C54" s="74"/>
      <c r="D54" s="74"/>
      <c r="E54" s="41">
        <f>SUM(E32:E33)</f>
        <v>1000</v>
      </c>
      <c r="F54" s="41">
        <f>SUM(F32:F33)</f>
        <v>1190.67</v>
      </c>
      <c r="H54" s="74" t="s">
        <v>524</v>
      </c>
      <c r="I54" s="74"/>
      <c r="J54" s="42">
        <f t="shared" ref="J54:T54" si="1">SUM(J32:J53)</f>
        <v>0</v>
      </c>
      <c r="K54" s="42">
        <f t="shared" si="1"/>
        <v>0</v>
      </c>
      <c r="L54" s="42">
        <f t="shared" si="1"/>
        <v>0</v>
      </c>
      <c r="M54" s="42">
        <f t="shared" si="1"/>
        <v>0</v>
      </c>
      <c r="N54" s="42">
        <f t="shared" si="1"/>
        <v>1362.26</v>
      </c>
      <c r="O54" s="42">
        <f t="shared" si="1"/>
        <v>0</v>
      </c>
      <c r="P54" s="43">
        <f t="shared" si="1"/>
        <v>0</v>
      </c>
      <c r="Q54" s="43">
        <f t="shared" si="1"/>
        <v>628.15000000000009</v>
      </c>
      <c r="R54" s="43">
        <f t="shared" si="1"/>
        <v>151.38</v>
      </c>
      <c r="S54" s="43">
        <f t="shared" si="1"/>
        <v>0</v>
      </c>
      <c r="T54" s="44">
        <f t="shared" si="1"/>
        <v>48.88</v>
      </c>
    </row>
    <row r="55" spans="1:20" x14ac:dyDescent="0.25">
      <c r="A55" s="63" t="s">
        <v>172</v>
      </c>
      <c r="B55" s="64"/>
      <c r="C55" s="64"/>
      <c r="D55" s="64"/>
      <c r="E55" s="64"/>
      <c r="F55" s="45">
        <f>SUM(E54:F54)</f>
        <v>2190.67</v>
      </c>
      <c r="H55" s="64" t="s">
        <v>174</v>
      </c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46">
        <f>SUM(J54:T54)</f>
        <v>2190.67</v>
      </c>
    </row>
    <row r="56" spans="1:20" x14ac:dyDescent="0.25">
      <c r="A56" s="31"/>
      <c r="T56" s="32"/>
    </row>
    <row r="57" spans="1:20" x14ac:dyDescent="0.25">
      <c r="A57" s="65" t="s">
        <v>529</v>
      </c>
      <c r="B57" s="66"/>
      <c r="C57" s="34"/>
      <c r="H57" s="66" t="s">
        <v>530</v>
      </c>
      <c r="I57" s="66"/>
      <c r="T57" s="32"/>
    </row>
    <row r="58" spans="1:20" x14ac:dyDescent="0.25">
      <c r="A58" s="31" t="s">
        <v>526</v>
      </c>
      <c r="B58" s="47">
        <f>F54</f>
        <v>1190.67</v>
      </c>
      <c r="C58" s="47"/>
      <c r="H58" s="27" t="s">
        <v>533</v>
      </c>
      <c r="I58" s="55" t="s">
        <v>923</v>
      </c>
      <c r="T58" s="32"/>
    </row>
    <row r="59" spans="1:20" x14ac:dyDescent="0.25">
      <c r="A59" s="31" t="s">
        <v>527</v>
      </c>
      <c r="B59" s="47">
        <f>E54</f>
        <v>1000</v>
      </c>
      <c r="C59" s="47"/>
      <c r="H59" s="27" t="s">
        <v>526</v>
      </c>
      <c r="I59" s="41">
        <f>B58</f>
        <v>1190.67</v>
      </c>
      <c r="T59" s="32"/>
    </row>
    <row r="60" spans="1:20" x14ac:dyDescent="0.25">
      <c r="A60" s="31" t="s">
        <v>172</v>
      </c>
      <c r="B60" s="47">
        <f>F55</f>
        <v>2190.67</v>
      </c>
      <c r="C60" s="47"/>
      <c r="F60" s="34"/>
      <c r="H60" s="27" t="s">
        <v>175</v>
      </c>
      <c r="I60" s="41">
        <v>0</v>
      </c>
      <c r="T60" s="32"/>
    </row>
    <row r="61" spans="1:20" x14ac:dyDescent="0.25">
      <c r="A61" s="31" t="s">
        <v>174</v>
      </c>
      <c r="B61" s="47">
        <f>T55</f>
        <v>2190.67</v>
      </c>
      <c r="C61" s="47"/>
      <c r="H61" s="27" t="s">
        <v>532</v>
      </c>
      <c r="I61" s="41">
        <v>0</v>
      </c>
      <c r="T61" s="32"/>
    </row>
    <row r="62" spans="1:20" ht="15.75" thickBot="1" x14ac:dyDescent="0.3">
      <c r="A62" s="49" t="s">
        <v>528</v>
      </c>
      <c r="B62" s="50">
        <f>B60-B61</f>
        <v>0</v>
      </c>
      <c r="C62" s="50"/>
      <c r="D62" s="51"/>
      <c r="E62" s="51"/>
      <c r="F62" s="51"/>
      <c r="G62" s="51"/>
      <c r="H62" s="51" t="s">
        <v>531</v>
      </c>
      <c r="I62" s="52">
        <v>0</v>
      </c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3"/>
    </row>
    <row r="63" spans="1:20" ht="15.75" thickBot="1" x14ac:dyDescent="0.3"/>
    <row r="64" spans="1:20" x14ac:dyDescent="0.25">
      <c r="A64" s="28" t="s">
        <v>159</v>
      </c>
      <c r="B64" s="29" t="s">
        <v>254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0"/>
    </row>
    <row r="65" spans="1:20" x14ac:dyDescent="0.25">
      <c r="A65" s="31" t="s">
        <v>535</v>
      </c>
      <c r="B65" s="27" t="s">
        <v>257</v>
      </c>
      <c r="T65" s="32"/>
    </row>
    <row r="66" spans="1:20" x14ac:dyDescent="0.25">
      <c r="A66" s="31" t="s">
        <v>536</v>
      </c>
      <c r="B66" s="27" t="s">
        <v>372</v>
      </c>
      <c r="T66" s="32"/>
    </row>
    <row r="67" spans="1:20" x14ac:dyDescent="0.25">
      <c r="A67" s="67" t="s">
        <v>517</v>
      </c>
      <c r="B67" s="68"/>
      <c r="C67" s="68"/>
      <c r="D67" s="68"/>
      <c r="E67" s="68"/>
      <c r="F67" s="33"/>
      <c r="G67" s="34"/>
      <c r="H67" s="68" t="s">
        <v>521</v>
      </c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9"/>
    </row>
    <row r="68" spans="1:20" x14ac:dyDescent="0.25">
      <c r="A68" s="35"/>
      <c r="B68" s="36"/>
      <c r="C68" s="36"/>
      <c r="D68" s="36"/>
      <c r="E68" s="68" t="s">
        <v>1</v>
      </c>
      <c r="F68" s="68"/>
      <c r="G68" s="34"/>
      <c r="H68" s="36"/>
      <c r="I68" s="36"/>
      <c r="J68" s="70" t="s">
        <v>522</v>
      </c>
      <c r="K68" s="70"/>
      <c r="L68" s="70"/>
      <c r="M68" s="70"/>
      <c r="N68" s="70"/>
      <c r="O68" s="70"/>
      <c r="P68" s="71" t="s">
        <v>523</v>
      </c>
      <c r="Q68" s="71"/>
      <c r="R68" s="71"/>
      <c r="S68" s="71"/>
      <c r="T68" s="72"/>
    </row>
    <row r="69" spans="1:20" ht="30" x14ac:dyDescent="0.25">
      <c r="A69" s="37" t="s">
        <v>163</v>
      </c>
      <c r="B69" s="37" t="s">
        <v>0</v>
      </c>
      <c r="C69" s="37" t="s">
        <v>3</v>
      </c>
      <c r="D69" s="37" t="s">
        <v>2</v>
      </c>
      <c r="E69" s="37" t="s">
        <v>534</v>
      </c>
      <c r="F69" s="37" t="s">
        <v>171</v>
      </c>
      <c r="G69" s="39"/>
      <c r="H69" s="37" t="s">
        <v>518</v>
      </c>
      <c r="I69" s="37" t="s">
        <v>2</v>
      </c>
      <c r="J69" s="38" t="s">
        <v>165</v>
      </c>
      <c r="K69" s="38" t="s">
        <v>166</v>
      </c>
      <c r="L69" s="38" t="s">
        <v>167</v>
      </c>
      <c r="M69" s="38" t="s">
        <v>168</v>
      </c>
      <c r="N69" s="38" t="s">
        <v>161</v>
      </c>
      <c r="O69" s="38" t="s">
        <v>525</v>
      </c>
      <c r="P69" s="40" t="s">
        <v>162</v>
      </c>
      <c r="Q69" s="40" t="s">
        <v>519</v>
      </c>
      <c r="R69" s="40" t="s">
        <v>520</v>
      </c>
      <c r="S69" s="40" t="s">
        <v>164</v>
      </c>
      <c r="T69" s="40" t="s">
        <v>537</v>
      </c>
    </row>
    <row r="70" spans="1:20" x14ac:dyDescent="0.25">
      <c r="A70" s="27" t="s">
        <v>443</v>
      </c>
      <c r="B70" s="27" t="s">
        <v>64</v>
      </c>
      <c r="C70" s="27" t="s">
        <v>10</v>
      </c>
      <c r="D70" s="27" t="s">
        <v>2</v>
      </c>
      <c r="E70" s="41">
        <v>1000</v>
      </c>
      <c r="F70" s="41"/>
      <c r="H70" s="27" t="s">
        <v>467</v>
      </c>
      <c r="I70" s="27" t="s">
        <v>2</v>
      </c>
      <c r="J70" s="41"/>
      <c r="K70" s="41"/>
      <c r="L70" s="41"/>
      <c r="M70" s="41"/>
      <c r="N70" s="41">
        <v>260.38</v>
      </c>
      <c r="O70" s="41"/>
      <c r="P70" s="41"/>
      <c r="Q70" s="41"/>
      <c r="R70" s="41"/>
      <c r="S70" s="41"/>
      <c r="T70" s="41"/>
    </row>
    <row r="71" spans="1:20" x14ac:dyDescent="0.25">
      <c r="A71" s="27" t="s">
        <v>446</v>
      </c>
      <c r="B71" s="27" t="s">
        <v>64</v>
      </c>
      <c r="C71" s="27" t="s">
        <v>10</v>
      </c>
      <c r="D71" s="27" t="s">
        <v>2</v>
      </c>
      <c r="E71" s="41">
        <v>1000</v>
      </c>
      <c r="F71" s="41"/>
      <c r="H71" s="27" t="s">
        <v>468</v>
      </c>
      <c r="I71" s="27" t="s">
        <v>2</v>
      </c>
      <c r="J71" s="41"/>
      <c r="K71" s="41"/>
      <c r="L71" s="41"/>
      <c r="M71" s="41">
        <v>26.24</v>
      </c>
      <c r="N71" s="41"/>
      <c r="O71" s="41"/>
      <c r="P71" s="41"/>
      <c r="Q71" s="41"/>
      <c r="R71" s="41"/>
      <c r="S71" s="41"/>
      <c r="T71" s="41"/>
    </row>
    <row r="72" spans="1:20" x14ac:dyDescent="0.25">
      <c r="A72" s="27" t="s">
        <v>447</v>
      </c>
      <c r="B72" s="27" t="s">
        <v>64</v>
      </c>
      <c r="C72" s="27" t="s">
        <v>6</v>
      </c>
      <c r="D72" s="27" t="s">
        <v>2</v>
      </c>
      <c r="E72" s="41">
        <v>150</v>
      </c>
      <c r="F72" s="41"/>
      <c r="H72" s="27" t="s">
        <v>169</v>
      </c>
      <c r="I72" s="27" t="s">
        <v>2</v>
      </c>
      <c r="J72" s="41"/>
      <c r="K72" s="41"/>
      <c r="L72" s="41"/>
      <c r="M72" s="41"/>
      <c r="N72" s="41">
        <v>954.45</v>
      </c>
      <c r="O72" s="41"/>
      <c r="P72" s="41"/>
      <c r="Q72" s="41"/>
      <c r="R72" s="41"/>
      <c r="S72" s="41"/>
      <c r="T72" s="41"/>
    </row>
    <row r="73" spans="1:20" x14ac:dyDescent="0.25">
      <c r="A73" s="27" t="s">
        <v>448</v>
      </c>
      <c r="B73" s="27" t="s">
        <v>64</v>
      </c>
      <c r="C73" s="27" t="s">
        <v>6</v>
      </c>
      <c r="D73" s="27" t="s">
        <v>2</v>
      </c>
      <c r="E73" s="41">
        <v>150</v>
      </c>
      <c r="F73" s="41"/>
      <c r="H73" s="27" t="s">
        <v>468</v>
      </c>
      <c r="I73" s="27" t="s">
        <v>2</v>
      </c>
      <c r="J73" s="41"/>
      <c r="K73" s="41"/>
      <c r="L73" s="41"/>
      <c r="M73" s="41">
        <v>432.5</v>
      </c>
      <c r="N73" s="41"/>
      <c r="O73" s="41"/>
      <c r="P73" s="41"/>
      <c r="Q73" s="41"/>
      <c r="R73" s="41"/>
      <c r="S73" s="41"/>
      <c r="T73" s="41"/>
    </row>
    <row r="74" spans="1:20" x14ac:dyDescent="0.25">
      <c r="A74" s="27" t="s">
        <v>449</v>
      </c>
      <c r="B74" s="27" t="s">
        <v>64</v>
      </c>
      <c r="C74" s="27" t="s">
        <v>6</v>
      </c>
      <c r="D74" s="27" t="s">
        <v>2</v>
      </c>
      <c r="E74" s="41">
        <v>50</v>
      </c>
      <c r="F74" s="41"/>
      <c r="H74" s="27" t="s">
        <v>169</v>
      </c>
      <c r="I74" s="27" t="s">
        <v>2</v>
      </c>
      <c r="J74" s="41"/>
      <c r="K74" s="41"/>
      <c r="L74" s="41"/>
      <c r="M74" s="41"/>
      <c r="N74" s="41">
        <v>177.59</v>
      </c>
      <c r="O74" s="41"/>
      <c r="P74" s="41"/>
      <c r="Q74" s="41"/>
      <c r="R74" s="41"/>
      <c r="S74" s="41"/>
      <c r="T74" s="41"/>
    </row>
    <row r="75" spans="1:20" x14ac:dyDescent="0.25">
      <c r="A75" s="27" t="s">
        <v>450</v>
      </c>
      <c r="B75" s="27" t="s">
        <v>64</v>
      </c>
      <c r="C75" s="27" t="s">
        <v>6</v>
      </c>
      <c r="D75" s="27" t="s">
        <v>2</v>
      </c>
      <c r="E75" s="41">
        <v>500</v>
      </c>
      <c r="F75" s="41"/>
      <c r="H75" s="27" t="s">
        <v>169</v>
      </c>
      <c r="I75" s="27" t="s">
        <v>2</v>
      </c>
      <c r="J75" s="41"/>
      <c r="K75" s="41"/>
      <c r="L75" s="41"/>
      <c r="M75" s="41"/>
      <c r="N75" s="41">
        <v>460.82</v>
      </c>
      <c r="O75" s="41"/>
      <c r="P75" s="41"/>
      <c r="Q75" s="41"/>
      <c r="R75" s="41"/>
      <c r="S75" s="41"/>
      <c r="T75" s="41"/>
    </row>
    <row r="76" spans="1:20" x14ac:dyDescent="0.25">
      <c r="A76" s="27" t="s">
        <v>444</v>
      </c>
      <c r="B76" s="27" t="s">
        <v>64</v>
      </c>
      <c r="C76" s="27" t="s">
        <v>37</v>
      </c>
      <c r="D76" s="27" t="s">
        <v>2</v>
      </c>
      <c r="E76" s="41"/>
      <c r="F76" s="41">
        <v>4064.89</v>
      </c>
      <c r="H76" s="27" t="s">
        <v>468</v>
      </c>
      <c r="I76" s="27" t="s">
        <v>2</v>
      </c>
      <c r="J76" s="41"/>
      <c r="K76" s="41"/>
      <c r="L76" s="41"/>
      <c r="M76" s="41">
        <v>125.9</v>
      </c>
      <c r="N76" s="41"/>
      <c r="O76" s="41"/>
      <c r="P76" s="41"/>
      <c r="Q76" s="41"/>
      <c r="R76" s="41"/>
      <c r="S76" s="41"/>
      <c r="T76" s="41"/>
    </row>
    <row r="77" spans="1:20" x14ac:dyDescent="0.25">
      <c r="E77" s="41"/>
      <c r="F77" s="41"/>
      <c r="H77" s="27" t="s">
        <v>467</v>
      </c>
      <c r="I77" s="27" t="s">
        <v>2</v>
      </c>
      <c r="J77" s="41"/>
      <c r="K77" s="41"/>
      <c r="L77" s="41"/>
      <c r="M77" s="41"/>
      <c r="N77" s="41">
        <v>88.2</v>
      </c>
      <c r="O77" s="41"/>
      <c r="P77" s="41"/>
      <c r="Q77" s="41"/>
      <c r="R77" s="41"/>
      <c r="S77" s="41"/>
      <c r="T77" s="41"/>
    </row>
    <row r="78" spans="1:20" x14ac:dyDescent="0.25">
      <c r="E78" s="41"/>
      <c r="F78" s="41"/>
      <c r="H78" s="27" t="s">
        <v>253</v>
      </c>
      <c r="I78" s="27" t="s">
        <v>2</v>
      </c>
      <c r="J78" s="41"/>
      <c r="K78" s="41"/>
      <c r="L78" s="41"/>
      <c r="M78" s="41"/>
      <c r="N78" s="41"/>
      <c r="O78" s="41"/>
      <c r="P78" s="41"/>
      <c r="Q78" s="41">
        <v>132</v>
      </c>
      <c r="R78" s="41"/>
      <c r="S78" s="41"/>
      <c r="T78" s="41"/>
    </row>
    <row r="79" spans="1:20" x14ac:dyDescent="0.25">
      <c r="E79" s="41"/>
      <c r="F79" s="41"/>
      <c r="H79" s="27" t="s">
        <v>460</v>
      </c>
      <c r="I79" s="27" t="s">
        <v>2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>
        <v>15.2</v>
      </c>
    </row>
    <row r="80" spans="1:20" x14ac:dyDescent="0.25">
      <c r="E80" s="41"/>
      <c r="F80" s="41"/>
      <c r="H80" s="27" t="s">
        <v>456</v>
      </c>
      <c r="I80" s="27" t="s">
        <v>2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>
        <v>13.45</v>
      </c>
    </row>
    <row r="81" spans="5:20" x14ac:dyDescent="0.25">
      <c r="E81" s="41"/>
      <c r="F81" s="41"/>
      <c r="H81" s="27" t="s">
        <v>461</v>
      </c>
      <c r="I81" s="27" t="s">
        <v>2</v>
      </c>
      <c r="J81" s="41"/>
      <c r="K81" s="41"/>
      <c r="L81" s="41"/>
      <c r="M81" s="41"/>
      <c r="N81" s="41"/>
      <c r="O81" s="41"/>
      <c r="P81" s="41"/>
      <c r="Q81" s="41">
        <v>148.38999999999999</v>
      </c>
      <c r="R81" s="41"/>
      <c r="S81" s="41"/>
      <c r="T81" s="41"/>
    </row>
    <row r="82" spans="5:20" x14ac:dyDescent="0.25">
      <c r="E82" s="41"/>
      <c r="F82" s="41"/>
      <c r="H82" s="27" t="s">
        <v>462</v>
      </c>
      <c r="I82" s="27" t="s">
        <v>2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>
        <v>37.700000000000003</v>
      </c>
    </row>
    <row r="83" spans="5:20" x14ac:dyDescent="0.25">
      <c r="E83" s="41"/>
      <c r="F83" s="41"/>
      <c r="H83" s="27" t="s">
        <v>462</v>
      </c>
      <c r="I83" s="27" t="s">
        <v>2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>
        <v>62.37</v>
      </c>
    </row>
    <row r="84" spans="5:20" x14ac:dyDescent="0.25">
      <c r="E84" s="41"/>
      <c r="F84" s="41"/>
      <c r="H84" s="27" t="s">
        <v>457</v>
      </c>
      <c r="I84" s="27" t="s">
        <v>2</v>
      </c>
      <c r="J84" s="41"/>
      <c r="K84" s="41"/>
      <c r="L84" s="41"/>
      <c r="M84" s="41"/>
      <c r="N84" s="41"/>
      <c r="O84" s="41"/>
      <c r="P84" s="41"/>
      <c r="Q84" s="41">
        <v>138.02000000000001</v>
      </c>
      <c r="R84" s="41"/>
      <c r="S84" s="41"/>
      <c r="T84" s="41"/>
    </row>
    <row r="85" spans="5:20" x14ac:dyDescent="0.25">
      <c r="E85" s="41"/>
      <c r="F85" s="41"/>
      <c r="H85" s="27" t="s">
        <v>463</v>
      </c>
      <c r="I85" s="27" t="s">
        <v>2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>
        <v>10.45</v>
      </c>
    </row>
    <row r="86" spans="5:20" x14ac:dyDescent="0.25">
      <c r="E86" s="41"/>
      <c r="F86" s="41"/>
      <c r="H86" s="27" t="s">
        <v>464</v>
      </c>
      <c r="I86" s="27" t="s">
        <v>2</v>
      </c>
      <c r="J86" s="41"/>
      <c r="K86" s="41"/>
      <c r="L86" s="41"/>
      <c r="M86" s="41"/>
      <c r="N86" s="41"/>
      <c r="O86" s="41"/>
      <c r="P86" s="41"/>
      <c r="Q86" s="41">
        <v>133.25</v>
      </c>
      <c r="R86" s="41"/>
      <c r="S86" s="41"/>
      <c r="T86" s="41"/>
    </row>
    <row r="87" spans="5:20" x14ac:dyDescent="0.25">
      <c r="E87" s="41"/>
      <c r="F87" s="41"/>
      <c r="H87" s="27" t="s">
        <v>465</v>
      </c>
      <c r="I87" s="27" t="s">
        <v>2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>
        <v>41.21</v>
      </c>
    </row>
    <row r="88" spans="5:20" x14ac:dyDescent="0.25">
      <c r="E88" s="41"/>
      <c r="F88" s="41"/>
      <c r="H88" s="27" t="s">
        <v>465</v>
      </c>
      <c r="I88" s="27" t="s">
        <v>2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>
        <v>83.79</v>
      </c>
    </row>
    <row r="89" spans="5:20" x14ac:dyDescent="0.25">
      <c r="E89" s="41"/>
      <c r="F89" s="41"/>
      <c r="H89" s="27" t="s">
        <v>465</v>
      </c>
      <c r="I89" s="27" t="s">
        <v>2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>
        <v>42.58</v>
      </c>
    </row>
    <row r="90" spans="5:20" x14ac:dyDescent="0.25">
      <c r="E90" s="41"/>
      <c r="F90" s="41"/>
      <c r="H90" s="27" t="s">
        <v>463</v>
      </c>
      <c r="I90" s="27" t="s">
        <v>2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>
        <v>10.29</v>
      </c>
    </row>
    <row r="91" spans="5:20" x14ac:dyDescent="0.25">
      <c r="E91" s="41"/>
      <c r="F91" s="41"/>
      <c r="H91" s="27" t="s">
        <v>342</v>
      </c>
      <c r="I91" s="27" t="s">
        <v>2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>
        <v>46.9</v>
      </c>
    </row>
    <row r="92" spans="5:20" x14ac:dyDescent="0.25">
      <c r="E92" s="41"/>
      <c r="F92" s="41"/>
      <c r="H92" s="27" t="s">
        <v>466</v>
      </c>
      <c r="I92" s="27" t="s">
        <v>2</v>
      </c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>
        <v>37</v>
      </c>
    </row>
    <row r="93" spans="5:20" x14ac:dyDescent="0.25">
      <c r="E93" s="41"/>
      <c r="F93" s="41"/>
      <c r="H93" s="27" t="s">
        <v>456</v>
      </c>
      <c r="I93" s="27" t="s">
        <v>2</v>
      </c>
      <c r="J93" s="41"/>
      <c r="K93" s="41"/>
      <c r="L93" s="41"/>
      <c r="M93" s="41"/>
      <c r="N93" s="41"/>
      <c r="O93" s="41"/>
      <c r="P93" s="41"/>
      <c r="Q93" s="41">
        <v>200</v>
      </c>
      <c r="R93" s="41"/>
      <c r="S93" s="41"/>
      <c r="T93" s="41"/>
    </row>
    <row r="94" spans="5:20" x14ac:dyDescent="0.25">
      <c r="E94" s="41"/>
      <c r="F94" s="41"/>
      <c r="H94" s="27" t="s">
        <v>463</v>
      </c>
      <c r="I94" s="27" t="s">
        <v>2</v>
      </c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>
        <v>18.850000000000001</v>
      </c>
    </row>
    <row r="95" spans="5:20" x14ac:dyDescent="0.25">
      <c r="E95" s="41"/>
      <c r="F95" s="41"/>
      <c r="H95" s="27" t="s">
        <v>460</v>
      </c>
      <c r="I95" s="27" t="s">
        <v>2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>
        <v>22.95</v>
      </c>
    </row>
    <row r="96" spans="5:20" x14ac:dyDescent="0.25">
      <c r="E96" s="41"/>
      <c r="F96" s="41"/>
      <c r="H96" s="27" t="s">
        <v>456</v>
      </c>
      <c r="I96" s="27" t="s">
        <v>2</v>
      </c>
      <c r="J96" s="41"/>
      <c r="K96" s="41"/>
      <c r="L96" s="41"/>
      <c r="M96" s="41"/>
      <c r="N96" s="41"/>
      <c r="O96" s="41"/>
      <c r="P96" s="41"/>
      <c r="Q96" s="41">
        <v>200</v>
      </c>
      <c r="R96" s="41"/>
      <c r="S96" s="41"/>
      <c r="T96" s="41"/>
    </row>
    <row r="97" spans="5:20" x14ac:dyDescent="0.25">
      <c r="E97" s="41"/>
      <c r="F97" s="41"/>
      <c r="H97" s="27" t="s">
        <v>456</v>
      </c>
      <c r="I97" s="27" t="s">
        <v>2</v>
      </c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>
        <v>36.83</v>
      </c>
    </row>
    <row r="98" spans="5:20" x14ac:dyDescent="0.25">
      <c r="E98" s="41"/>
      <c r="F98" s="41"/>
      <c r="H98" s="27" t="s">
        <v>456</v>
      </c>
      <c r="I98" s="27" t="s">
        <v>2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>
        <v>7.5</v>
      </c>
    </row>
    <row r="99" spans="5:20" x14ac:dyDescent="0.25">
      <c r="E99" s="41"/>
      <c r="F99" s="41"/>
      <c r="H99" s="27" t="s">
        <v>457</v>
      </c>
      <c r="I99" s="27" t="s">
        <v>2</v>
      </c>
      <c r="J99" s="41"/>
      <c r="K99" s="41"/>
      <c r="L99" s="41"/>
      <c r="M99" s="41"/>
      <c r="N99" s="41"/>
      <c r="O99" s="41"/>
      <c r="P99" s="41"/>
      <c r="Q99" s="41">
        <v>141.32</v>
      </c>
      <c r="R99" s="41"/>
      <c r="S99" s="41"/>
      <c r="T99" s="41"/>
    </row>
    <row r="100" spans="5:20" x14ac:dyDescent="0.25">
      <c r="E100" s="41"/>
      <c r="F100" s="41"/>
      <c r="H100" s="27" t="s">
        <v>457</v>
      </c>
      <c r="I100" s="27" t="s">
        <v>2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>
        <v>2.5</v>
      </c>
    </row>
    <row r="101" spans="5:20" x14ac:dyDescent="0.25">
      <c r="E101" s="41"/>
      <c r="F101" s="41"/>
      <c r="H101" s="27" t="s">
        <v>463</v>
      </c>
      <c r="I101" s="27" t="s">
        <v>2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>
        <v>20.190000000000001</v>
      </c>
    </row>
    <row r="102" spans="5:20" x14ac:dyDescent="0.25">
      <c r="E102" s="41"/>
      <c r="F102" s="41"/>
      <c r="H102" s="27" t="s">
        <v>460</v>
      </c>
      <c r="I102" s="27" t="s">
        <v>2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>
        <v>12.45</v>
      </c>
    </row>
    <row r="103" spans="5:20" x14ac:dyDescent="0.25">
      <c r="E103" s="41"/>
      <c r="F103" s="41"/>
      <c r="H103" s="27" t="s">
        <v>456</v>
      </c>
      <c r="I103" s="27" t="s">
        <v>2</v>
      </c>
      <c r="J103" s="41"/>
      <c r="K103" s="41"/>
      <c r="L103" s="41"/>
      <c r="M103" s="41"/>
      <c r="N103" s="41"/>
      <c r="O103" s="41"/>
      <c r="P103" s="41"/>
      <c r="Q103" s="41">
        <v>200</v>
      </c>
      <c r="R103" s="41"/>
      <c r="S103" s="41"/>
      <c r="T103" s="41"/>
    </row>
    <row r="104" spans="5:20" x14ac:dyDescent="0.25">
      <c r="E104" s="41"/>
      <c r="F104" s="41"/>
      <c r="H104" s="27" t="s">
        <v>460</v>
      </c>
      <c r="I104" s="27" t="s">
        <v>2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>
        <v>34.9</v>
      </c>
    </row>
    <row r="105" spans="5:20" x14ac:dyDescent="0.25">
      <c r="E105" s="41"/>
      <c r="F105" s="41"/>
      <c r="H105" s="27" t="s">
        <v>460</v>
      </c>
      <c r="I105" s="27" t="s">
        <v>2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>
        <v>23.45</v>
      </c>
    </row>
    <row r="106" spans="5:20" x14ac:dyDescent="0.25">
      <c r="E106" s="41"/>
      <c r="F106" s="41"/>
      <c r="H106" s="27" t="s">
        <v>456</v>
      </c>
      <c r="I106" s="27" t="s">
        <v>2</v>
      </c>
      <c r="J106" s="41"/>
      <c r="K106" s="41"/>
      <c r="L106" s="41"/>
      <c r="M106" s="41"/>
      <c r="N106" s="41"/>
      <c r="O106" s="41"/>
      <c r="P106" s="41"/>
      <c r="Q106" s="41">
        <v>200</v>
      </c>
      <c r="R106" s="41"/>
      <c r="S106" s="41"/>
      <c r="T106" s="41"/>
    </row>
    <row r="107" spans="5:20" x14ac:dyDescent="0.25">
      <c r="E107" s="41"/>
      <c r="F107" s="41"/>
      <c r="H107" s="27" t="s">
        <v>460</v>
      </c>
      <c r="I107" s="27" t="s">
        <v>2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>
        <v>14.95</v>
      </c>
    </row>
    <row r="108" spans="5:20" x14ac:dyDescent="0.25">
      <c r="E108" s="41"/>
      <c r="F108" s="41"/>
      <c r="H108" s="27" t="s">
        <v>463</v>
      </c>
      <c r="I108" s="27" t="s">
        <v>2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>
        <v>17.87</v>
      </c>
    </row>
    <row r="109" spans="5:20" x14ac:dyDescent="0.25">
      <c r="E109" s="41"/>
      <c r="F109" s="41"/>
      <c r="H109" s="27" t="s">
        <v>456</v>
      </c>
      <c r="I109" s="27" t="s">
        <v>2</v>
      </c>
      <c r="J109" s="41"/>
      <c r="K109" s="41"/>
      <c r="L109" s="41"/>
      <c r="M109" s="41"/>
      <c r="N109" s="41"/>
      <c r="O109" s="41"/>
      <c r="P109" s="41"/>
      <c r="Q109" s="41">
        <v>200</v>
      </c>
      <c r="R109" s="41"/>
      <c r="S109" s="41"/>
      <c r="T109" s="41"/>
    </row>
    <row r="110" spans="5:20" x14ac:dyDescent="0.25">
      <c r="E110" s="41"/>
      <c r="F110" s="41"/>
      <c r="H110" s="27" t="s">
        <v>253</v>
      </c>
      <c r="I110" s="27" t="s">
        <v>2</v>
      </c>
      <c r="J110" s="41"/>
      <c r="K110" s="41"/>
      <c r="L110" s="41"/>
      <c r="M110" s="41"/>
      <c r="N110" s="41"/>
      <c r="O110" s="41"/>
      <c r="P110" s="41"/>
      <c r="Q110" s="41">
        <v>240.57</v>
      </c>
      <c r="R110" s="41"/>
      <c r="S110" s="41"/>
      <c r="T110" s="41"/>
    </row>
    <row r="111" spans="5:20" x14ac:dyDescent="0.25">
      <c r="E111" s="41"/>
      <c r="F111" s="41"/>
      <c r="H111" s="27" t="s">
        <v>465</v>
      </c>
      <c r="I111" s="27" t="s">
        <v>2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>
        <v>67.459999999999994</v>
      </c>
    </row>
    <row r="112" spans="5:20" x14ac:dyDescent="0.25">
      <c r="E112" s="41"/>
      <c r="F112" s="41"/>
      <c r="H112" s="27" t="s">
        <v>457</v>
      </c>
      <c r="I112" s="27" t="s">
        <v>2</v>
      </c>
      <c r="J112" s="41"/>
      <c r="K112" s="41"/>
      <c r="L112" s="41"/>
      <c r="M112" s="41"/>
      <c r="N112" s="41"/>
      <c r="O112" s="41"/>
      <c r="P112" s="41"/>
      <c r="Q112" s="41">
        <v>180</v>
      </c>
      <c r="R112" s="41"/>
      <c r="S112" s="41"/>
      <c r="T112" s="41"/>
    </row>
    <row r="113" spans="5:20" x14ac:dyDescent="0.25">
      <c r="E113" s="41"/>
      <c r="F113" s="41"/>
      <c r="H113" s="27" t="s">
        <v>460</v>
      </c>
      <c r="I113" s="27" t="s">
        <v>2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>
        <v>20.9</v>
      </c>
    </row>
    <row r="114" spans="5:20" x14ac:dyDescent="0.25">
      <c r="E114" s="41"/>
      <c r="F114" s="41"/>
      <c r="H114" s="27" t="s">
        <v>253</v>
      </c>
      <c r="I114" s="27" t="s">
        <v>2</v>
      </c>
      <c r="J114" s="41"/>
      <c r="K114" s="41"/>
      <c r="L114" s="41"/>
      <c r="M114" s="41"/>
      <c r="N114" s="41"/>
      <c r="O114" s="41"/>
      <c r="P114" s="41"/>
      <c r="Q114" s="41">
        <v>144.22</v>
      </c>
      <c r="R114" s="41"/>
      <c r="S114" s="41"/>
      <c r="T114" s="41"/>
    </row>
    <row r="115" spans="5:20" x14ac:dyDescent="0.25">
      <c r="E115" s="41"/>
      <c r="F115" s="41"/>
      <c r="H115" s="27" t="s">
        <v>456</v>
      </c>
      <c r="I115" s="27" t="s">
        <v>2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>
        <v>24.27</v>
      </c>
    </row>
    <row r="116" spans="5:20" x14ac:dyDescent="0.25">
      <c r="E116" s="41"/>
      <c r="F116" s="41"/>
      <c r="H116" s="27" t="s">
        <v>463</v>
      </c>
      <c r="I116" s="27" t="s">
        <v>2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>
        <v>22.07</v>
      </c>
    </row>
    <row r="117" spans="5:20" x14ac:dyDescent="0.25">
      <c r="E117" s="41"/>
      <c r="F117" s="41"/>
      <c r="H117" s="27" t="s">
        <v>456</v>
      </c>
      <c r="I117" s="27" t="s">
        <v>2</v>
      </c>
      <c r="J117" s="41"/>
      <c r="K117" s="41"/>
      <c r="L117" s="41"/>
      <c r="M117" s="41"/>
      <c r="N117" s="41"/>
      <c r="O117" s="41"/>
      <c r="P117" s="41"/>
      <c r="Q117" s="41">
        <v>189.72</v>
      </c>
      <c r="R117" s="41"/>
      <c r="S117" s="41"/>
      <c r="T117" s="41"/>
    </row>
    <row r="118" spans="5:20" x14ac:dyDescent="0.25">
      <c r="E118" s="41"/>
      <c r="F118" s="41"/>
      <c r="H118" s="27" t="s">
        <v>460</v>
      </c>
      <c r="I118" s="27" t="s">
        <v>2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>
        <v>45.9</v>
      </c>
    </row>
    <row r="119" spans="5:20" x14ac:dyDescent="0.25">
      <c r="E119" s="41"/>
      <c r="F119" s="41"/>
      <c r="H119" s="27" t="s">
        <v>457</v>
      </c>
      <c r="I119" s="27" t="s">
        <v>2</v>
      </c>
      <c r="J119" s="41"/>
      <c r="K119" s="41"/>
      <c r="L119" s="41"/>
      <c r="M119" s="41"/>
      <c r="N119" s="41"/>
      <c r="O119" s="41"/>
      <c r="P119" s="41"/>
      <c r="Q119" s="41">
        <v>124.93</v>
      </c>
      <c r="R119" s="41"/>
      <c r="S119" s="41"/>
      <c r="T119" s="41"/>
    </row>
    <row r="120" spans="5:20" x14ac:dyDescent="0.25">
      <c r="E120" s="41"/>
      <c r="F120" s="41"/>
      <c r="H120" s="27" t="s">
        <v>469</v>
      </c>
      <c r="I120" s="27" t="s">
        <v>2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>
        <v>103.95</v>
      </c>
    </row>
    <row r="121" spans="5:20" x14ac:dyDescent="0.25">
      <c r="E121" s="41"/>
      <c r="F121" s="41"/>
      <c r="H121" s="27" t="s">
        <v>456</v>
      </c>
      <c r="I121" s="27" t="s">
        <v>2</v>
      </c>
      <c r="J121" s="41"/>
      <c r="K121" s="41"/>
      <c r="L121" s="41"/>
      <c r="M121" s="41"/>
      <c r="N121" s="41"/>
      <c r="O121" s="41"/>
      <c r="P121" s="41"/>
      <c r="Q121" s="41">
        <v>149.44</v>
      </c>
      <c r="R121" s="41"/>
      <c r="S121" s="41"/>
      <c r="T121" s="41"/>
    </row>
    <row r="122" spans="5:20" x14ac:dyDescent="0.25">
      <c r="E122" s="41"/>
      <c r="F122" s="41"/>
      <c r="H122" s="27" t="s">
        <v>469</v>
      </c>
      <c r="I122" s="27" t="s">
        <v>2</v>
      </c>
      <c r="J122" s="41"/>
      <c r="K122" s="41"/>
      <c r="L122" s="41"/>
      <c r="M122" s="41"/>
      <c r="N122" s="41"/>
      <c r="O122" s="41"/>
      <c r="P122" s="41"/>
      <c r="Q122" s="41"/>
      <c r="R122" s="41">
        <v>9.32</v>
      </c>
      <c r="S122" s="41"/>
      <c r="T122" s="41"/>
    </row>
    <row r="123" spans="5:20" x14ac:dyDescent="0.25">
      <c r="E123" s="41"/>
      <c r="F123" s="41"/>
      <c r="H123" s="27" t="s">
        <v>466</v>
      </c>
      <c r="I123" s="27" t="s">
        <v>2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>
        <v>51.25</v>
      </c>
    </row>
    <row r="124" spans="5:20" x14ac:dyDescent="0.25">
      <c r="E124" s="41"/>
      <c r="F124" s="41"/>
      <c r="H124" s="27" t="s">
        <v>470</v>
      </c>
      <c r="I124" s="27" t="s">
        <v>2</v>
      </c>
      <c r="J124" s="41"/>
      <c r="K124" s="41"/>
      <c r="L124" s="41"/>
      <c r="M124" s="41"/>
      <c r="N124" s="41"/>
      <c r="O124" s="41"/>
      <c r="P124" s="41"/>
      <c r="Q124" s="41">
        <v>80</v>
      </c>
      <c r="R124" s="41"/>
      <c r="S124" s="41"/>
      <c r="T124" s="41"/>
    </row>
    <row r="125" spans="5:20" x14ac:dyDescent="0.25">
      <c r="E125" s="41"/>
      <c r="F125" s="41"/>
      <c r="H125" s="27" t="s">
        <v>463</v>
      </c>
      <c r="I125" s="27" t="s">
        <v>2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>
        <v>10.45</v>
      </c>
    </row>
    <row r="126" spans="5:20" x14ac:dyDescent="0.25">
      <c r="E126" s="41"/>
      <c r="F126" s="41"/>
      <c r="H126" s="27" t="s">
        <v>470</v>
      </c>
      <c r="I126" s="27" t="s">
        <v>2</v>
      </c>
      <c r="J126" s="41"/>
      <c r="K126" s="41"/>
      <c r="L126" s="41"/>
      <c r="M126" s="41"/>
      <c r="N126" s="41"/>
      <c r="O126" s="41"/>
      <c r="P126" s="41"/>
      <c r="Q126" s="41">
        <v>40</v>
      </c>
      <c r="R126" s="41"/>
      <c r="S126" s="41"/>
      <c r="T126" s="41"/>
    </row>
    <row r="127" spans="5:20" x14ac:dyDescent="0.25">
      <c r="E127" s="41"/>
      <c r="F127" s="41"/>
      <c r="H127" s="27" t="s">
        <v>470</v>
      </c>
      <c r="I127" s="27" t="s">
        <v>2</v>
      </c>
      <c r="J127" s="41"/>
      <c r="K127" s="41"/>
      <c r="L127" s="41"/>
      <c r="M127" s="41"/>
      <c r="N127" s="41"/>
      <c r="O127" s="41"/>
      <c r="P127" s="41"/>
      <c r="Q127" s="41">
        <v>123</v>
      </c>
      <c r="R127" s="41"/>
      <c r="S127" s="41"/>
      <c r="T127" s="41"/>
    </row>
    <row r="128" spans="5:20" x14ac:dyDescent="0.25">
      <c r="E128" s="41"/>
      <c r="F128" s="41"/>
      <c r="H128" s="27" t="s">
        <v>475</v>
      </c>
      <c r="I128" s="27" t="s">
        <v>2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>
        <v>455</v>
      </c>
    </row>
    <row r="129" spans="1:20" x14ac:dyDescent="0.25">
      <c r="A129" s="73" t="s">
        <v>524</v>
      </c>
      <c r="B129" s="74"/>
      <c r="C129" s="74"/>
      <c r="D129" s="74"/>
      <c r="E129" s="41">
        <f>SUM(E70:E76)</f>
        <v>2850</v>
      </c>
      <c r="F129" s="41">
        <f>SUM(F70:F76)</f>
        <v>4064.89</v>
      </c>
      <c r="H129" s="74" t="s">
        <v>524</v>
      </c>
      <c r="I129" s="74"/>
      <c r="J129" s="42">
        <f t="shared" ref="J129:T129" si="2">SUM(J70:J128)</f>
        <v>0</v>
      </c>
      <c r="K129" s="42">
        <f t="shared" si="2"/>
        <v>0</v>
      </c>
      <c r="L129" s="42">
        <f t="shared" si="2"/>
        <v>0</v>
      </c>
      <c r="M129" s="42">
        <f t="shared" si="2"/>
        <v>584.64</v>
      </c>
      <c r="N129" s="42">
        <f t="shared" si="2"/>
        <v>1941.4399999999998</v>
      </c>
      <c r="O129" s="42">
        <f t="shared" si="2"/>
        <v>0</v>
      </c>
      <c r="P129" s="43">
        <f t="shared" si="2"/>
        <v>0</v>
      </c>
      <c r="Q129" s="43">
        <f t="shared" si="2"/>
        <v>2964.8599999999997</v>
      </c>
      <c r="R129" s="43">
        <f t="shared" si="2"/>
        <v>9.32</v>
      </c>
      <c r="S129" s="43">
        <f t="shared" si="2"/>
        <v>0</v>
      </c>
      <c r="T129" s="44">
        <f t="shared" si="2"/>
        <v>1414.63</v>
      </c>
    </row>
    <row r="130" spans="1:20" x14ac:dyDescent="0.25">
      <c r="A130" s="63" t="s">
        <v>172</v>
      </c>
      <c r="B130" s="64"/>
      <c r="C130" s="64"/>
      <c r="D130" s="64"/>
      <c r="E130" s="64"/>
      <c r="F130" s="45">
        <f>SUM(E129:F129)</f>
        <v>6914.8899999999994</v>
      </c>
      <c r="H130" s="64" t="s">
        <v>174</v>
      </c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46">
        <f>SUM(J129:T129)</f>
        <v>6914.8899999999994</v>
      </c>
    </row>
    <row r="131" spans="1:20" x14ac:dyDescent="0.25">
      <c r="A131" s="31"/>
      <c r="T131" s="32"/>
    </row>
    <row r="132" spans="1:20" x14ac:dyDescent="0.25">
      <c r="A132" s="65" t="s">
        <v>529</v>
      </c>
      <c r="B132" s="66"/>
      <c r="C132" s="34"/>
      <c r="H132" s="66" t="s">
        <v>530</v>
      </c>
      <c r="I132" s="66"/>
      <c r="T132" s="32"/>
    </row>
    <row r="133" spans="1:20" x14ac:dyDescent="0.25">
      <c r="A133" s="31" t="s">
        <v>526</v>
      </c>
      <c r="B133" s="47">
        <f>F129</f>
        <v>4064.89</v>
      </c>
      <c r="C133" s="47"/>
      <c r="H133" s="27" t="s">
        <v>533</v>
      </c>
      <c r="I133" s="48" t="s">
        <v>173</v>
      </c>
      <c r="T133" s="32"/>
    </row>
    <row r="134" spans="1:20" x14ac:dyDescent="0.25">
      <c r="A134" s="31" t="s">
        <v>527</v>
      </c>
      <c r="B134" s="47">
        <f>E129</f>
        <v>2850</v>
      </c>
      <c r="C134" s="47"/>
      <c r="H134" s="27" t="s">
        <v>526</v>
      </c>
      <c r="I134" s="41">
        <f>B133</f>
        <v>4064.89</v>
      </c>
      <c r="T134" s="32"/>
    </row>
    <row r="135" spans="1:20" x14ac:dyDescent="0.25">
      <c r="A135" s="31" t="s">
        <v>172</v>
      </c>
      <c r="B135" s="47">
        <f>F130</f>
        <v>6914.8899999999994</v>
      </c>
      <c r="C135" s="47"/>
      <c r="F135" s="34"/>
      <c r="H135" s="27" t="s">
        <v>175</v>
      </c>
      <c r="I135" s="41">
        <v>0</v>
      </c>
      <c r="T135" s="32"/>
    </row>
    <row r="136" spans="1:20" x14ac:dyDescent="0.25">
      <c r="A136" s="31" t="s">
        <v>174</v>
      </c>
      <c r="B136" s="47">
        <f>T130</f>
        <v>6914.8899999999994</v>
      </c>
      <c r="C136" s="47"/>
      <c r="H136" s="27" t="s">
        <v>532</v>
      </c>
      <c r="I136" s="41">
        <f>I134-I135</f>
        <v>4064.89</v>
      </c>
      <c r="T136" s="32"/>
    </row>
    <row r="137" spans="1:20" ht="15.75" thickBot="1" x14ac:dyDescent="0.3">
      <c r="A137" s="49" t="s">
        <v>528</v>
      </c>
      <c r="B137" s="50">
        <f>B135-B136</f>
        <v>0</v>
      </c>
      <c r="C137" s="50"/>
      <c r="D137" s="51"/>
      <c r="E137" s="51"/>
      <c r="F137" s="51"/>
      <c r="G137" s="51"/>
      <c r="H137" s="51" t="s">
        <v>531</v>
      </c>
      <c r="I137" s="52">
        <f>IF(I136&gt;6000,3000,I136/2)</f>
        <v>2032.4449999999999</v>
      </c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3"/>
    </row>
    <row r="138" spans="1:20" ht="15.75" thickBot="1" x14ac:dyDescent="0.3"/>
    <row r="139" spans="1:20" x14ac:dyDescent="0.25">
      <c r="A139" s="28" t="s">
        <v>159</v>
      </c>
      <c r="B139" s="29" t="s">
        <v>254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30"/>
    </row>
    <row r="140" spans="1:20" x14ac:dyDescent="0.25">
      <c r="A140" s="31" t="s">
        <v>535</v>
      </c>
      <c r="B140" s="27" t="s">
        <v>258</v>
      </c>
      <c r="T140" s="32"/>
    </row>
    <row r="141" spans="1:20" x14ac:dyDescent="0.25">
      <c r="A141" s="31" t="s">
        <v>536</v>
      </c>
      <c r="B141" s="27" t="s">
        <v>375</v>
      </c>
      <c r="T141" s="32"/>
    </row>
    <row r="142" spans="1:20" x14ac:dyDescent="0.25">
      <c r="A142" s="67" t="s">
        <v>517</v>
      </c>
      <c r="B142" s="68"/>
      <c r="C142" s="68"/>
      <c r="D142" s="68"/>
      <c r="E142" s="68"/>
      <c r="F142" s="33"/>
      <c r="G142" s="34"/>
      <c r="H142" s="68" t="s">
        <v>521</v>
      </c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9"/>
    </row>
    <row r="143" spans="1:20" x14ac:dyDescent="0.25">
      <c r="A143" s="35"/>
      <c r="B143" s="36"/>
      <c r="C143" s="36"/>
      <c r="D143" s="36"/>
      <c r="E143" s="68" t="s">
        <v>1</v>
      </c>
      <c r="F143" s="68"/>
      <c r="G143" s="34"/>
      <c r="H143" s="36"/>
      <c r="I143" s="36"/>
      <c r="J143" s="70" t="s">
        <v>522</v>
      </c>
      <c r="K143" s="70"/>
      <c r="L143" s="70"/>
      <c r="M143" s="70"/>
      <c r="N143" s="70"/>
      <c r="O143" s="70"/>
      <c r="P143" s="71" t="s">
        <v>523</v>
      </c>
      <c r="Q143" s="71"/>
      <c r="R143" s="71"/>
      <c r="S143" s="71"/>
      <c r="T143" s="72"/>
    </row>
    <row r="144" spans="1:20" ht="30" x14ac:dyDescent="0.25">
      <c r="A144" s="37" t="s">
        <v>163</v>
      </c>
      <c r="B144" s="37" t="s">
        <v>0</v>
      </c>
      <c r="C144" s="37" t="s">
        <v>3</v>
      </c>
      <c r="D144" s="37" t="s">
        <v>2</v>
      </c>
      <c r="E144" s="37" t="s">
        <v>534</v>
      </c>
      <c r="F144" s="37" t="s">
        <v>171</v>
      </c>
      <c r="G144" s="39"/>
      <c r="H144" s="37" t="s">
        <v>518</v>
      </c>
      <c r="I144" s="37" t="s">
        <v>2</v>
      </c>
      <c r="J144" s="38" t="s">
        <v>165</v>
      </c>
      <c r="K144" s="38" t="s">
        <v>166</v>
      </c>
      <c r="L144" s="38" t="s">
        <v>167</v>
      </c>
      <c r="M144" s="38" t="s">
        <v>168</v>
      </c>
      <c r="N144" s="38" t="s">
        <v>161</v>
      </c>
      <c r="O144" s="38" t="s">
        <v>525</v>
      </c>
      <c r="P144" s="40" t="s">
        <v>162</v>
      </c>
      <c r="Q144" s="40" t="s">
        <v>519</v>
      </c>
      <c r="R144" s="40" t="s">
        <v>520</v>
      </c>
      <c r="S144" s="40" t="s">
        <v>164</v>
      </c>
      <c r="T144" s="40" t="s">
        <v>537</v>
      </c>
    </row>
    <row r="145" spans="1:20" x14ac:dyDescent="0.25">
      <c r="A145" s="27" t="s">
        <v>453</v>
      </c>
      <c r="B145" s="27" t="s">
        <v>5</v>
      </c>
      <c r="C145" s="27" t="s">
        <v>10</v>
      </c>
      <c r="D145" s="27" t="s">
        <v>18</v>
      </c>
      <c r="E145" s="41">
        <v>1500</v>
      </c>
      <c r="F145" s="41"/>
      <c r="H145" s="27" t="s">
        <v>453</v>
      </c>
      <c r="I145" s="27" t="s">
        <v>18</v>
      </c>
      <c r="J145" s="41"/>
      <c r="K145" s="41"/>
      <c r="L145" s="41"/>
      <c r="M145" s="41"/>
      <c r="N145" s="41">
        <v>1500</v>
      </c>
      <c r="O145" s="41"/>
      <c r="P145" s="41"/>
      <c r="Q145" s="41"/>
      <c r="R145" s="41"/>
      <c r="S145" s="41"/>
      <c r="T145" s="41"/>
    </row>
    <row r="146" spans="1:20" x14ac:dyDescent="0.25">
      <c r="A146" s="27" t="s">
        <v>454</v>
      </c>
      <c r="B146" s="27" t="s">
        <v>5</v>
      </c>
      <c r="C146" s="27" t="s">
        <v>6</v>
      </c>
      <c r="D146" s="27" t="s">
        <v>18</v>
      </c>
      <c r="E146" s="41">
        <v>368.97</v>
      </c>
      <c r="F146" s="41"/>
      <c r="H146" s="27" t="s">
        <v>454</v>
      </c>
      <c r="I146" s="27" t="s">
        <v>18</v>
      </c>
      <c r="J146" s="41"/>
      <c r="K146" s="41"/>
      <c r="L146" s="41"/>
      <c r="M146" s="41"/>
      <c r="N146" s="41">
        <v>368.97</v>
      </c>
      <c r="O146" s="41"/>
      <c r="P146" s="41"/>
      <c r="Q146" s="41"/>
      <c r="R146" s="41"/>
      <c r="S146" s="41"/>
      <c r="T146" s="41"/>
    </row>
    <row r="147" spans="1:20" x14ac:dyDescent="0.25">
      <c r="A147" s="27" t="s">
        <v>451</v>
      </c>
      <c r="B147" s="27" t="s">
        <v>64</v>
      </c>
      <c r="C147" s="27" t="s">
        <v>6</v>
      </c>
      <c r="D147" s="27" t="s">
        <v>2</v>
      </c>
      <c r="E147" s="41">
        <v>1000</v>
      </c>
      <c r="F147" s="41"/>
      <c r="H147" s="27" t="s">
        <v>474</v>
      </c>
      <c r="I147" s="27" t="s">
        <v>2</v>
      </c>
      <c r="J147" s="41"/>
      <c r="K147" s="41"/>
      <c r="L147" s="41"/>
      <c r="M147" s="41"/>
      <c r="N147" s="41">
        <v>94.15</v>
      </c>
      <c r="O147" s="41"/>
      <c r="P147" s="41"/>
      <c r="Q147" s="41"/>
      <c r="R147" s="41"/>
      <c r="S147" s="41"/>
      <c r="T147" s="41"/>
    </row>
    <row r="148" spans="1:20" x14ac:dyDescent="0.25">
      <c r="A148" s="27" t="s">
        <v>443</v>
      </c>
      <c r="B148" s="27" t="s">
        <v>64</v>
      </c>
      <c r="C148" s="27" t="s">
        <v>10</v>
      </c>
      <c r="D148" s="27" t="s">
        <v>2</v>
      </c>
      <c r="E148" s="41">
        <v>1000</v>
      </c>
      <c r="F148" s="41"/>
      <c r="H148" s="27" t="s">
        <v>474</v>
      </c>
      <c r="I148" s="27" t="s">
        <v>2</v>
      </c>
      <c r="J148" s="41"/>
      <c r="K148" s="41"/>
      <c r="L148" s="41"/>
      <c r="M148" s="41"/>
      <c r="N148" s="41">
        <v>44.1</v>
      </c>
      <c r="O148" s="41"/>
      <c r="P148" s="41"/>
      <c r="Q148" s="41"/>
      <c r="R148" s="41"/>
      <c r="S148" s="41"/>
      <c r="T148" s="41"/>
    </row>
    <row r="149" spans="1:20" x14ac:dyDescent="0.25">
      <c r="A149" s="27" t="s">
        <v>450</v>
      </c>
      <c r="B149" s="27" t="s">
        <v>64</v>
      </c>
      <c r="C149" s="27" t="s">
        <v>6</v>
      </c>
      <c r="D149" s="27" t="s">
        <v>2</v>
      </c>
      <c r="E149" s="41">
        <v>500</v>
      </c>
      <c r="F149" s="41"/>
      <c r="H149" s="27" t="s">
        <v>470</v>
      </c>
      <c r="I149" s="27" t="s">
        <v>2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>
        <v>9</v>
      </c>
    </row>
    <row r="150" spans="1:20" x14ac:dyDescent="0.25">
      <c r="A150" s="27" t="s">
        <v>452</v>
      </c>
      <c r="B150" s="27" t="s">
        <v>64</v>
      </c>
      <c r="C150" s="27" t="s">
        <v>37</v>
      </c>
      <c r="D150" s="27" t="s">
        <v>2</v>
      </c>
      <c r="E150" s="41"/>
      <c r="F150" s="41">
        <v>2149.14</v>
      </c>
      <c r="H150" s="27" t="s">
        <v>363</v>
      </c>
      <c r="I150" s="27" t="s">
        <v>2</v>
      </c>
      <c r="J150" s="41"/>
      <c r="K150" s="41"/>
      <c r="L150" s="41"/>
      <c r="M150" s="41"/>
      <c r="N150" s="41"/>
      <c r="O150" s="41"/>
      <c r="P150" s="41"/>
      <c r="Q150" s="41">
        <v>104.46</v>
      </c>
      <c r="R150" s="41"/>
      <c r="S150" s="41"/>
      <c r="T150" s="41"/>
    </row>
    <row r="151" spans="1:20" x14ac:dyDescent="0.25">
      <c r="A151" s="31"/>
      <c r="E151" s="41"/>
      <c r="F151" s="41"/>
      <c r="H151" s="27" t="s">
        <v>363</v>
      </c>
      <c r="I151" s="27" t="s">
        <v>2</v>
      </c>
      <c r="J151" s="41"/>
      <c r="K151" s="41"/>
      <c r="L151" s="41"/>
      <c r="M151" s="41"/>
      <c r="N151" s="41"/>
      <c r="O151" s="41"/>
      <c r="P151" s="41"/>
      <c r="Q151" s="41">
        <v>150</v>
      </c>
      <c r="R151" s="41"/>
      <c r="S151" s="41"/>
      <c r="T151" s="41"/>
    </row>
    <row r="152" spans="1:20" x14ac:dyDescent="0.25">
      <c r="A152" s="31"/>
      <c r="E152" s="41"/>
      <c r="F152" s="41"/>
      <c r="H152" s="27" t="s">
        <v>471</v>
      </c>
      <c r="I152" s="27" t="s">
        <v>2</v>
      </c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>
        <v>23.95</v>
      </c>
    </row>
    <row r="153" spans="1:20" x14ac:dyDescent="0.25">
      <c r="A153" s="31"/>
      <c r="E153" s="41"/>
      <c r="F153" s="41"/>
      <c r="H153" s="27" t="s">
        <v>456</v>
      </c>
      <c r="I153" s="27" t="s">
        <v>2</v>
      </c>
      <c r="J153" s="41"/>
      <c r="K153" s="41"/>
      <c r="L153" s="41"/>
      <c r="M153" s="41"/>
      <c r="N153" s="41"/>
      <c r="O153" s="41"/>
      <c r="P153" s="41"/>
      <c r="Q153" s="41">
        <v>50</v>
      </c>
      <c r="R153" s="41"/>
      <c r="S153" s="41"/>
      <c r="T153" s="41"/>
    </row>
    <row r="154" spans="1:20" x14ac:dyDescent="0.25">
      <c r="A154" s="31"/>
      <c r="E154" s="41"/>
      <c r="F154" s="41"/>
      <c r="H154" s="27" t="s">
        <v>472</v>
      </c>
      <c r="I154" s="27" t="s">
        <v>2</v>
      </c>
      <c r="J154" s="41"/>
      <c r="K154" s="41"/>
      <c r="L154" s="41"/>
      <c r="M154" s="41"/>
      <c r="N154" s="41"/>
      <c r="O154" s="41"/>
      <c r="P154" s="41"/>
      <c r="Q154" s="41"/>
      <c r="R154" s="41">
        <v>73.760000000000005</v>
      </c>
      <c r="S154" s="41"/>
      <c r="T154" s="41"/>
    </row>
    <row r="155" spans="1:20" x14ac:dyDescent="0.25">
      <c r="A155" s="31"/>
      <c r="E155" s="41"/>
      <c r="F155" s="41"/>
      <c r="H155" s="27" t="s">
        <v>242</v>
      </c>
      <c r="I155" s="27" t="s">
        <v>2</v>
      </c>
      <c r="J155" s="41"/>
      <c r="K155" s="41"/>
      <c r="L155" s="41"/>
      <c r="M155" s="41"/>
      <c r="N155" s="41"/>
      <c r="O155" s="41"/>
      <c r="P155" s="41"/>
      <c r="Q155" s="41"/>
      <c r="R155" s="41">
        <v>36.1</v>
      </c>
      <c r="S155" s="41"/>
      <c r="T155" s="41"/>
    </row>
    <row r="156" spans="1:20" x14ac:dyDescent="0.25">
      <c r="A156" s="31"/>
      <c r="E156" s="41"/>
      <c r="F156" s="41"/>
      <c r="H156" s="27" t="s">
        <v>242</v>
      </c>
      <c r="I156" s="27" t="s">
        <v>2</v>
      </c>
      <c r="J156" s="41"/>
      <c r="K156" s="41"/>
      <c r="L156" s="41"/>
      <c r="M156" s="41"/>
      <c r="N156" s="41"/>
      <c r="O156" s="41"/>
      <c r="P156" s="41"/>
      <c r="Q156" s="41"/>
      <c r="R156" s="41">
        <v>71.650000000000006</v>
      </c>
      <c r="S156" s="41"/>
      <c r="T156" s="41"/>
    </row>
    <row r="157" spans="1:20" x14ac:dyDescent="0.25">
      <c r="A157" s="31"/>
      <c r="E157" s="41"/>
      <c r="F157" s="41"/>
      <c r="H157" s="27" t="s">
        <v>456</v>
      </c>
      <c r="I157" s="27" t="s">
        <v>2</v>
      </c>
      <c r="J157" s="41"/>
      <c r="K157" s="41"/>
      <c r="L157" s="41"/>
      <c r="M157" s="41"/>
      <c r="N157" s="41"/>
      <c r="O157" s="41"/>
      <c r="P157" s="41"/>
      <c r="Q157" s="41">
        <v>40</v>
      </c>
      <c r="R157" s="41"/>
      <c r="S157" s="41"/>
      <c r="T157" s="41"/>
    </row>
    <row r="158" spans="1:20" x14ac:dyDescent="0.25">
      <c r="A158" s="31"/>
      <c r="E158" s="41"/>
      <c r="F158" s="41"/>
      <c r="H158" s="27" t="s">
        <v>456</v>
      </c>
      <c r="I158" s="27" t="s">
        <v>2</v>
      </c>
      <c r="J158" s="41"/>
      <c r="K158" s="41"/>
      <c r="L158" s="41"/>
      <c r="M158" s="41"/>
      <c r="N158" s="41"/>
      <c r="O158" s="41"/>
      <c r="P158" s="41"/>
      <c r="Q158" s="41">
        <v>39.74</v>
      </c>
      <c r="R158" s="41"/>
      <c r="S158" s="41"/>
      <c r="T158" s="41"/>
    </row>
    <row r="159" spans="1:20" x14ac:dyDescent="0.25">
      <c r="A159" s="31"/>
      <c r="E159" s="41"/>
      <c r="F159" s="41"/>
      <c r="H159" s="27" t="s">
        <v>473</v>
      </c>
      <c r="I159" s="27" t="s">
        <v>2</v>
      </c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>
        <v>23.29</v>
      </c>
    </row>
    <row r="160" spans="1:20" x14ac:dyDescent="0.25">
      <c r="A160" s="31"/>
      <c r="E160" s="41"/>
      <c r="F160" s="41"/>
      <c r="H160" s="27" t="s">
        <v>457</v>
      </c>
      <c r="I160" s="27" t="s">
        <v>2</v>
      </c>
      <c r="J160" s="41"/>
      <c r="K160" s="41"/>
      <c r="L160" s="41"/>
      <c r="M160" s="41"/>
      <c r="N160" s="41"/>
      <c r="O160" s="41"/>
      <c r="P160" s="41"/>
      <c r="Q160" s="41">
        <v>121.23</v>
      </c>
      <c r="R160" s="41"/>
      <c r="S160" s="41"/>
      <c r="T160" s="41"/>
    </row>
    <row r="161" spans="1:20" x14ac:dyDescent="0.25">
      <c r="A161" s="31"/>
      <c r="E161" s="41"/>
      <c r="F161" s="41"/>
      <c r="H161" s="27" t="s">
        <v>465</v>
      </c>
      <c r="I161" s="27" t="s">
        <v>2</v>
      </c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>
        <v>70.22</v>
      </c>
    </row>
    <row r="162" spans="1:20" x14ac:dyDescent="0.25">
      <c r="A162" s="31"/>
      <c r="E162" s="41"/>
      <c r="F162" s="41"/>
      <c r="H162" s="27" t="s">
        <v>456</v>
      </c>
      <c r="I162" s="27" t="s">
        <v>2</v>
      </c>
      <c r="J162" s="41"/>
      <c r="K162" s="41"/>
      <c r="L162" s="41"/>
      <c r="M162" s="41"/>
      <c r="N162" s="41"/>
      <c r="O162" s="41"/>
      <c r="P162" s="41"/>
      <c r="Q162" s="41">
        <v>24.44</v>
      </c>
      <c r="R162" s="41"/>
      <c r="S162" s="41"/>
      <c r="T162" s="41"/>
    </row>
    <row r="163" spans="1:20" x14ac:dyDescent="0.25">
      <c r="A163" s="31"/>
      <c r="E163" s="41"/>
      <c r="F163" s="41"/>
      <c r="H163" s="27" t="s">
        <v>253</v>
      </c>
      <c r="I163" s="27" t="s">
        <v>2</v>
      </c>
      <c r="J163" s="41"/>
      <c r="K163" s="41"/>
      <c r="L163" s="41"/>
      <c r="M163" s="41"/>
      <c r="N163" s="41"/>
      <c r="O163" s="41"/>
      <c r="P163" s="41"/>
      <c r="Q163" s="41">
        <v>99.99</v>
      </c>
      <c r="R163" s="41"/>
      <c r="S163" s="41"/>
      <c r="T163" s="41"/>
    </row>
    <row r="164" spans="1:20" x14ac:dyDescent="0.25">
      <c r="A164" s="31"/>
      <c r="E164" s="41"/>
      <c r="F164" s="41"/>
      <c r="H164" s="27" t="s">
        <v>363</v>
      </c>
      <c r="I164" s="27" t="s">
        <v>2</v>
      </c>
      <c r="J164" s="41"/>
      <c r="K164" s="41"/>
      <c r="L164" s="41"/>
      <c r="M164" s="41"/>
      <c r="N164" s="41"/>
      <c r="O164" s="41"/>
      <c r="P164" s="41"/>
      <c r="Q164" s="41">
        <v>150</v>
      </c>
      <c r="R164" s="41"/>
      <c r="S164" s="41"/>
      <c r="T164" s="41"/>
    </row>
    <row r="165" spans="1:20" x14ac:dyDescent="0.25">
      <c r="A165" s="31"/>
      <c r="E165" s="41"/>
      <c r="F165" s="41"/>
      <c r="H165" s="27" t="s">
        <v>456</v>
      </c>
      <c r="I165" s="27" t="s">
        <v>2</v>
      </c>
      <c r="J165" s="41"/>
      <c r="K165" s="41"/>
      <c r="L165" s="41"/>
      <c r="M165" s="41"/>
      <c r="N165" s="41"/>
      <c r="O165" s="41"/>
      <c r="P165" s="41"/>
      <c r="Q165" s="41">
        <v>13.45</v>
      </c>
      <c r="R165" s="41"/>
      <c r="S165" s="41"/>
      <c r="T165" s="41"/>
    </row>
    <row r="166" spans="1:20" x14ac:dyDescent="0.25">
      <c r="A166" s="31"/>
      <c r="E166" s="41"/>
      <c r="F166" s="41"/>
      <c r="H166" s="27" t="s">
        <v>331</v>
      </c>
      <c r="I166" s="27" t="s">
        <v>2</v>
      </c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>
        <v>22.2</v>
      </c>
    </row>
    <row r="167" spans="1:20" x14ac:dyDescent="0.25">
      <c r="A167" s="31"/>
      <c r="E167" s="41"/>
      <c r="F167" s="41"/>
      <c r="H167" s="27" t="s">
        <v>456</v>
      </c>
      <c r="I167" s="27" t="s">
        <v>2</v>
      </c>
      <c r="J167" s="41"/>
      <c r="K167" s="41"/>
      <c r="L167" s="41"/>
      <c r="M167" s="41"/>
      <c r="N167" s="41"/>
      <c r="O167" s="41"/>
      <c r="P167" s="41"/>
      <c r="Q167" s="41">
        <v>110.01</v>
      </c>
      <c r="R167" s="41"/>
      <c r="S167" s="41"/>
      <c r="T167" s="41"/>
    </row>
    <row r="168" spans="1:20" x14ac:dyDescent="0.25">
      <c r="A168" s="31"/>
      <c r="E168" s="41"/>
      <c r="F168" s="41"/>
      <c r="H168" s="27" t="s">
        <v>457</v>
      </c>
      <c r="I168" s="27" t="s">
        <v>2</v>
      </c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>
        <v>32.799999999999997</v>
      </c>
    </row>
    <row r="169" spans="1:20" x14ac:dyDescent="0.25">
      <c r="A169" s="31"/>
      <c r="E169" s="41"/>
      <c r="F169" s="41"/>
      <c r="H169" s="27" t="s">
        <v>466</v>
      </c>
      <c r="I169" s="27" t="s">
        <v>2</v>
      </c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>
        <v>37.770000000000003</v>
      </c>
    </row>
    <row r="170" spans="1:20" x14ac:dyDescent="0.25">
      <c r="A170" s="31"/>
      <c r="E170" s="41"/>
      <c r="F170" s="41"/>
      <c r="H170" s="27" t="s">
        <v>471</v>
      </c>
      <c r="I170" s="27" t="s">
        <v>2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>
        <v>11</v>
      </c>
    </row>
    <row r="171" spans="1:20" x14ac:dyDescent="0.25">
      <c r="A171" s="31"/>
      <c r="E171" s="41"/>
      <c r="F171" s="41"/>
      <c r="H171" s="27" t="s">
        <v>476</v>
      </c>
      <c r="I171" s="27" t="s">
        <v>2</v>
      </c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>
        <v>89.25</v>
      </c>
    </row>
    <row r="172" spans="1:20" x14ac:dyDescent="0.25">
      <c r="A172" s="31"/>
      <c r="E172" s="41"/>
      <c r="F172" s="41"/>
      <c r="H172" s="27" t="s">
        <v>363</v>
      </c>
      <c r="I172" s="27" t="s">
        <v>2</v>
      </c>
      <c r="J172" s="41"/>
      <c r="K172" s="41"/>
      <c r="L172" s="41"/>
      <c r="M172" s="41"/>
      <c r="N172" s="41"/>
      <c r="O172" s="41"/>
      <c r="P172" s="41"/>
      <c r="Q172" s="41">
        <v>75</v>
      </c>
      <c r="R172" s="41"/>
      <c r="S172" s="41"/>
      <c r="T172" s="41"/>
    </row>
    <row r="173" spans="1:20" x14ac:dyDescent="0.25">
      <c r="A173" s="31"/>
      <c r="E173" s="41"/>
      <c r="F173" s="41"/>
      <c r="H173" s="27" t="s">
        <v>470</v>
      </c>
      <c r="I173" s="27" t="s">
        <v>2</v>
      </c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>
        <v>7.85</v>
      </c>
    </row>
    <row r="174" spans="1:20" x14ac:dyDescent="0.25">
      <c r="A174" s="31"/>
      <c r="E174" s="41"/>
      <c r="F174" s="41"/>
      <c r="H174" s="27" t="s">
        <v>460</v>
      </c>
      <c r="I174" s="27" t="s">
        <v>2</v>
      </c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>
        <v>9</v>
      </c>
    </row>
    <row r="175" spans="1:20" x14ac:dyDescent="0.25">
      <c r="A175" s="31"/>
      <c r="E175" s="41"/>
      <c r="F175" s="41"/>
      <c r="H175" s="27" t="s">
        <v>466</v>
      </c>
      <c r="I175" s="27" t="s">
        <v>2</v>
      </c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>
        <v>13.64</v>
      </c>
    </row>
    <row r="176" spans="1:20" x14ac:dyDescent="0.25">
      <c r="A176" s="31"/>
      <c r="E176" s="41"/>
      <c r="F176" s="41"/>
      <c r="H176" s="27" t="s">
        <v>470</v>
      </c>
      <c r="I176" s="27" t="s">
        <v>2</v>
      </c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>
        <v>35.049999999999997</v>
      </c>
    </row>
    <row r="177" spans="1:20" x14ac:dyDescent="0.25">
      <c r="A177" s="31"/>
      <c r="E177" s="41"/>
      <c r="F177" s="41"/>
      <c r="H177" s="27" t="s">
        <v>253</v>
      </c>
      <c r="I177" s="27" t="s">
        <v>2</v>
      </c>
      <c r="J177" s="41"/>
      <c r="K177" s="41"/>
      <c r="L177" s="41"/>
      <c r="M177" s="41"/>
      <c r="N177" s="41"/>
      <c r="O177" s="41"/>
      <c r="P177" s="41"/>
      <c r="Q177" s="41">
        <v>159.6</v>
      </c>
      <c r="R177" s="41"/>
      <c r="S177" s="41"/>
      <c r="T177" s="41"/>
    </row>
    <row r="178" spans="1:20" x14ac:dyDescent="0.25">
      <c r="A178" s="31"/>
      <c r="E178" s="41"/>
      <c r="F178" s="41"/>
      <c r="H178" s="27" t="s">
        <v>466</v>
      </c>
      <c r="I178" s="27" t="s">
        <v>2</v>
      </c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>
        <v>4.8099999999999996</v>
      </c>
    </row>
    <row r="179" spans="1:20" x14ac:dyDescent="0.25">
      <c r="A179" s="31"/>
      <c r="E179" s="41"/>
      <c r="F179" s="41"/>
      <c r="H179" s="27" t="s">
        <v>462</v>
      </c>
      <c r="I179" s="27" t="s">
        <v>2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>
        <v>86.64</v>
      </c>
    </row>
    <row r="180" spans="1:20" x14ac:dyDescent="0.25">
      <c r="A180" s="31"/>
      <c r="E180" s="41"/>
      <c r="F180" s="41"/>
      <c r="H180" s="27" t="s">
        <v>462</v>
      </c>
      <c r="I180" s="27" t="s">
        <v>2</v>
      </c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>
        <v>43.23</v>
      </c>
    </row>
    <row r="181" spans="1:20" x14ac:dyDescent="0.25">
      <c r="A181" s="31"/>
      <c r="E181" s="41"/>
      <c r="F181" s="41"/>
      <c r="H181" s="27" t="s">
        <v>458</v>
      </c>
      <c r="I181" s="27" t="s">
        <v>2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>
        <v>37.590000000000003</v>
      </c>
    </row>
    <row r="182" spans="1:20" x14ac:dyDescent="0.25">
      <c r="A182" s="31"/>
      <c r="E182" s="41"/>
      <c r="F182" s="41"/>
      <c r="H182" s="27" t="s">
        <v>458</v>
      </c>
      <c r="I182" s="27" t="s">
        <v>2</v>
      </c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>
        <v>75.34</v>
      </c>
    </row>
    <row r="183" spans="1:20" x14ac:dyDescent="0.25">
      <c r="A183" s="31"/>
      <c r="E183" s="41"/>
      <c r="F183" s="41"/>
      <c r="H183" s="27" t="s">
        <v>466</v>
      </c>
      <c r="I183" s="27" t="s">
        <v>2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>
        <v>38.18</v>
      </c>
    </row>
    <row r="184" spans="1:20" x14ac:dyDescent="0.25">
      <c r="A184" s="31"/>
      <c r="E184" s="41"/>
      <c r="F184" s="41"/>
      <c r="H184" s="27" t="s">
        <v>470</v>
      </c>
      <c r="I184" s="27" t="s">
        <v>2</v>
      </c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>
        <v>28.73</v>
      </c>
    </row>
    <row r="185" spans="1:20" x14ac:dyDescent="0.25">
      <c r="A185" s="31"/>
      <c r="E185" s="41"/>
      <c r="F185" s="41"/>
      <c r="H185" s="27" t="s">
        <v>470</v>
      </c>
      <c r="I185" s="27" t="s">
        <v>2</v>
      </c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>
        <v>7.99</v>
      </c>
    </row>
    <row r="186" spans="1:20" x14ac:dyDescent="0.25">
      <c r="A186" s="31"/>
      <c r="E186" s="41"/>
      <c r="F186" s="41"/>
      <c r="H186" s="27" t="s">
        <v>457</v>
      </c>
      <c r="I186" s="27" t="s">
        <v>2</v>
      </c>
      <c r="J186" s="41"/>
      <c r="K186" s="41"/>
      <c r="L186" s="41"/>
      <c r="M186" s="41"/>
      <c r="N186" s="41"/>
      <c r="O186" s="41"/>
      <c r="P186" s="41"/>
      <c r="Q186" s="41">
        <v>108.23</v>
      </c>
      <c r="R186" s="41"/>
      <c r="S186" s="41"/>
      <c r="T186" s="41"/>
    </row>
    <row r="187" spans="1:20" x14ac:dyDescent="0.25">
      <c r="A187" s="31"/>
      <c r="E187" s="41"/>
      <c r="F187" s="41"/>
      <c r="H187" s="27" t="s">
        <v>462</v>
      </c>
      <c r="I187" s="27" t="s">
        <v>2</v>
      </c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>
        <v>60.38</v>
      </c>
    </row>
    <row r="188" spans="1:20" x14ac:dyDescent="0.25">
      <c r="A188" s="31"/>
      <c r="E188" s="41"/>
      <c r="F188" s="41"/>
      <c r="H188" s="27" t="s">
        <v>458</v>
      </c>
      <c r="I188" s="27" t="s">
        <v>2</v>
      </c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>
        <v>52.5</v>
      </c>
    </row>
    <row r="189" spans="1:20" x14ac:dyDescent="0.25">
      <c r="A189" s="31"/>
      <c r="E189" s="41"/>
      <c r="F189" s="41"/>
      <c r="H189" s="27" t="s">
        <v>477</v>
      </c>
      <c r="I189" s="27" t="s">
        <v>2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>
        <v>15</v>
      </c>
    </row>
    <row r="190" spans="1:20" x14ac:dyDescent="0.25">
      <c r="A190" s="31"/>
      <c r="E190" s="41"/>
      <c r="F190" s="41"/>
      <c r="H190" s="27" t="s">
        <v>478</v>
      </c>
      <c r="I190" s="27" t="s">
        <v>2</v>
      </c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>
        <v>82.11</v>
      </c>
    </row>
    <row r="191" spans="1:20" x14ac:dyDescent="0.25">
      <c r="A191" s="31"/>
      <c r="E191" s="41"/>
      <c r="F191" s="41"/>
      <c r="H191" s="27" t="s">
        <v>363</v>
      </c>
      <c r="I191" s="27" t="s">
        <v>2</v>
      </c>
      <c r="J191" s="41"/>
      <c r="K191" s="41"/>
      <c r="L191" s="41"/>
      <c r="M191" s="41"/>
      <c r="N191" s="41"/>
      <c r="O191" s="41"/>
      <c r="P191" s="41"/>
      <c r="Q191" s="41">
        <v>104.3</v>
      </c>
      <c r="R191" s="41"/>
      <c r="S191" s="41"/>
      <c r="T191" s="41"/>
    </row>
    <row r="192" spans="1:20" x14ac:dyDescent="0.25">
      <c r="A192" s="31"/>
      <c r="E192" s="41"/>
      <c r="F192" s="41"/>
      <c r="H192" s="27" t="s">
        <v>456</v>
      </c>
      <c r="I192" s="27" t="s">
        <v>2</v>
      </c>
      <c r="J192" s="41"/>
      <c r="K192" s="41"/>
      <c r="L192" s="41"/>
      <c r="M192" s="41"/>
      <c r="N192" s="41"/>
      <c r="O192" s="41"/>
      <c r="P192" s="41"/>
      <c r="Q192" s="41">
        <v>20.9</v>
      </c>
      <c r="R192" s="41"/>
      <c r="S192" s="41"/>
      <c r="T192" s="41"/>
    </row>
    <row r="193" spans="1:20" x14ac:dyDescent="0.25">
      <c r="A193" s="31"/>
      <c r="E193" s="41"/>
      <c r="F193" s="41"/>
      <c r="H193" s="27" t="s">
        <v>456</v>
      </c>
      <c r="I193" s="27" t="s">
        <v>2</v>
      </c>
      <c r="J193" s="41"/>
      <c r="K193" s="41"/>
      <c r="L193" s="41"/>
      <c r="M193" s="41"/>
      <c r="N193" s="41"/>
      <c r="O193" s="41"/>
      <c r="P193" s="41"/>
      <c r="Q193" s="41">
        <v>22.74</v>
      </c>
      <c r="R193" s="41"/>
      <c r="S193" s="41"/>
      <c r="T193" s="41"/>
    </row>
    <row r="194" spans="1:20" x14ac:dyDescent="0.25">
      <c r="A194" s="31"/>
      <c r="E194" s="41"/>
      <c r="F194" s="41"/>
      <c r="H194" s="27" t="s">
        <v>456</v>
      </c>
      <c r="I194" s="27" t="s">
        <v>2</v>
      </c>
      <c r="J194" s="41"/>
      <c r="K194" s="41"/>
      <c r="L194" s="41"/>
      <c r="M194" s="41"/>
      <c r="N194" s="41"/>
      <c r="O194" s="41"/>
      <c r="P194" s="41"/>
      <c r="Q194" s="41">
        <v>100</v>
      </c>
      <c r="R194" s="41"/>
      <c r="S194" s="41"/>
      <c r="T194" s="41"/>
    </row>
    <row r="195" spans="1:20" x14ac:dyDescent="0.25">
      <c r="A195" s="31"/>
      <c r="E195" s="41"/>
      <c r="F195" s="41"/>
      <c r="H195" s="27" t="s">
        <v>253</v>
      </c>
      <c r="I195" s="27" t="s">
        <v>2</v>
      </c>
      <c r="J195" s="41"/>
      <c r="K195" s="41"/>
      <c r="L195" s="41"/>
      <c r="M195" s="41"/>
      <c r="N195" s="41"/>
      <c r="O195" s="41"/>
      <c r="P195" s="41"/>
      <c r="Q195" s="41">
        <v>180.37</v>
      </c>
      <c r="R195" s="41"/>
      <c r="S195" s="41"/>
      <c r="T195" s="41"/>
    </row>
    <row r="196" spans="1:20" x14ac:dyDescent="0.25">
      <c r="A196" s="31"/>
      <c r="E196" s="41"/>
      <c r="F196" s="41"/>
      <c r="H196" s="27" t="s">
        <v>457</v>
      </c>
      <c r="I196" s="27" t="s">
        <v>2</v>
      </c>
      <c r="J196" s="41"/>
      <c r="K196" s="41"/>
      <c r="L196" s="41"/>
      <c r="M196" s="41"/>
      <c r="N196" s="41"/>
      <c r="O196" s="41"/>
      <c r="P196" s="41"/>
      <c r="Q196" s="41">
        <v>68.150000000000006</v>
      </c>
      <c r="R196" s="41"/>
      <c r="S196" s="41"/>
      <c r="T196" s="41"/>
    </row>
    <row r="197" spans="1:20" x14ac:dyDescent="0.25">
      <c r="A197" s="31"/>
      <c r="E197" s="41"/>
      <c r="F197" s="41"/>
      <c r="H197" s="27" t="s">
        <v>456</v>
      </c>
      <c r="I197" s="27" t="s">
        <v>2</v>
      </c>
      <c r="J197" s="41"/>
      <c r="K197" s="41"/>
      <c r="L197" s="41"/>
      <c r="M197" s="41"/>
      <c r="N197" s="41"/>
      <c r="O197" s="41"/>
      <c r="P197" s="41"/>
      <c r="Q197" s="41">
        <v>50</v>
      </c>
      <c r="R197" s="41"/>
      <c r="S197" s="41"/>
      <c r="T197" s="41"/>
    </row>
    <row r="198" spans="1:20" x14ac:dyDescent="0.25">
      <c r="A198" s="31"/>
      <c r="E198" s="41"/>
      <c r="F198" s="41"/>
      <c r="H198" s="27" t="s">
        <v>253</v>
      </c>
      <c r="I198" s="27" t="s">
        <v>2</v>
      </c>
      <c r="J198" s="41"/>
      <c r="K198" s="41"/>
      <c r="L198" s="41"/>
      <c r="M198" s="41"/>
      <c r="N198" s="41"/>
      <c r="O198" s="41"/>
      <c r="P198" s="41"/>
      <c r="Q198" s="41">
        <v>49.85</v>
      </c>
      <c r="R198" s="41"/>
      <c r="S198" s="41"/>
      <c r="T198" s="41"/>
    </row>
    <row r="199" spans="1:20" x14ac:dyDescent="0.25">
      <c r="A199" s="31"/>
      <c r="E199" s="41"/>
      <c r="F199" s="41"/>
      <c r="H199" s="27" t="s">
        <v>456</v>
      </c>
      <c r="I199" s="27" t="s">
        <v>2</v>
      </c>
      <c r="J199" s="41"/>
      <c r="K199" s="41"/>
      <c r="L199" s="41"/>
      <c r="M199" s="41"/>
      <c r="N199" s="41"/>
      <c r="O199" s="41"/>
      <c r="P199" s="41"/>
      <c r="Q199" s="41">
        <v>141.19999999999999</v>
      </c>
      <c r="R199" s="41"/>
      <c r="S199" s="41"/>
      <c r="T199" s="41"/>
    </row>
    <row r="200" spans="1:20" x14ac:dyDescent="0.25">
      <c r="A200" s="31"/>
      <c r="E200" s="41"/>
      <c r="F200" s="41"/>
      <c r="H200" s="27" t="s">
        <v>457</v>
      </c>
      <c r="I200" s="27" t="s">
        <v>2</v>
      </c>
      <c r="J200" s="41"/>
      <c r="K200" s="41"/>
      <c r="L200" s="41"/>
      <c r="M200" s="41"/>
      <c r="N200" s="41"/>
      <c r="O200" s="41"/>
      <c r="P200" s="41"/>
      <c r="Q200" s="41">
        <v>72.2</v>
      </c>
      <c r="R200" s="41"/>
      <c r="S200" s="41"/>
      <c r="T200" s="41"/>
    </row>
    <row r="201" spans="1:20" x14ac:dyDescent="0.25">
      <c r="A201" s="31"/>
      <c r="E201" s="41"/>
      <c r="F201" s="41"/>
      <c r="H201" s="27" t="s">
        <v>342</v>
      </c>
      <c r="I201" s="27" t="s">
        <v>2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>
        <v>57.45</v>
      </c>
    </row>
    <row r="202" spans="1:20" x14ac:dyDescent="0.25">
      <c r="A202" s="31"/>
      <c r="E202" s="41"/>
      <c r="F202" s="41"/>
      <c r="H202" s="27" t="s">
        <v>457</v>
      </c>
      <c r="I202" s="27" t="s">
        <v>2</v>
      </c>
      <c r="J202" s="41"/>
      <c r="K202" s="41"/>
      <c r="L202" s="41"/>
      <c r="M202" s="41"/>
      <c r="N202" s="41"/>
      <c r="O202" s="41"/>
      <c r="P202" s="41"/>
      <c r="Q202" s="41">
        <v>149.69</v>
      </c>
      <c r="R202" s="41"/>
      <c r="S202" s="41"/>
      <c r="T202" s="41"/>
    </row>
    <row r="203" spans="1:20" x14ac:dyDescent="0.25">
      <c r="A203" s="31"/>
      <c r="E203" s="41"/>
      <c r="F203" s="41"/>
      <c r="H203" s="27" t="s">
        <v>360</v>
      </c>
      <c r="I203" s="27" t="s">
        <v>2</v>
      </c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>
        <v>351.33</v>
      </c>
    </row>
    <row r="204" spans="1:20" x14ac:dyDescent="0.25">
      <c r="A204" s="31"/>
      <c r="E204" s="41"/>
      <c r="F204" s="41"/>
      <c r="H204" s="27" t="s">
        <v>363</v>
      </c>
      <c r="I204" s="27" t="s">
        <v>2</v>
      </c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>
        <v>53.74</v>
      </c>
    </row>
    <row r="205" spans="1:20" x14ac:dyDescent="0.25">
      <c r="A205" s="31"/>
      <c r="E205" s="41"/>
      <c r="F205" s="41"/>
      <c r="H205" s="27" t="s">
        <v>253</v>
      </c>
      <c r="I205" s="27" t="s">
        <v>2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>
        <v>39.92</v>
      </c>
    </row>
    <row r="206" spans="1:20" x14ac:dyDescent="0.25">
      <c r="A206" s="31"/>
      <c r="E206" s="41"/>
      <c r="F206" s="41"/>
      <c r="H206" s="27" t="s">
        <v>203</v>
      </c>
      <c r="I206" s="27" t="s">
        <v>2</v>
      </c>
      <c r="J206" s="41"/>
      <c r="K206" s="41"/>
      <c r="L206" s="41"/>
      <c r="M206" s="41"/>
      <c r="N206" s="41"/>
      <c r="O206" s="41"/>
      <c r="P206" s="41"/>
      <c r="Q206" s="41"/>
      <c r="R206" s="41">
        <v>143.16999999999999</v>
      </c>
      <c r="S206" s="41"/>
      <c r="T206" s="41"/>
    </row>
    <row r="207" spans="1:20" x14ac:dyDescent="0.25">
      <c r="A207" s="31"/>
      <c r="E207" s="41"/>
      <c r="F207" s="41"/>
      <c r="H207" s="27" t="s">
        <v>472</v>
      </c>
      <c r="I207" s="27" t="s">
        <v>2</v>
      </c>
      <c r="J207" s="41"/>
      <c r="K207" s="41"/>
      <c r="L207" s="41"/>
      <c r="M207" s="41"/>
      <c r="N207" s="41"/>
      <c r="O207" s="41"/>
      <c r="P207" s="41"/>
      <c r="Q207" s="41"/>
      <c r="R207" s="41">
        <v>51.28</v>
      </c>
      <c r="S207" s="41"/>
      <c r="T207" s="41"/>
    </row>
    <row r="208" spans="1:20" x14ac:dyDescent="0.25">
      <c r="A208" s="31"/>
      <c r="E208" s="41"/>
      <c r="F208" s="41"/>
      <c r="H208" s="27" t="s">
        <v>472</v>
      </c>
      <c r="I208" s="27" t="s">
        <v>2</v>
      </c>
      <c r="J208" s="41"/>
      <c r="K208" s="41"/>
      <c r="L208" s="41"/>
      <c r="M208" s="41"/>
      <c r="N208" s="41"/>
      <c r="O208" s="41"/>
      <c r="P208" s="41"/>
      <c r="Q208" s="41"/>
      <c r="R208" s="41">
        <v>49.35</v>
      </c>
      <c r="S208" s="41"/>
      <c r="T208" s="41"/>
    </row>
    <row r="209" spans="1:20" x14ac:dyDescent="0.25">
      <c r="A209" s="31"/>
      <c r="E209" s="41"/>
      <c r="F209" s="41"/>
      <c r="H209" s="27" t="s">
        <v>359</v>
      </c>
      <c r="I209" s="27" t="s">
        <v>2</v>
      </c>
      <c r="J209" s="41"/>
      <c r="K209" s="41"/>
      <c r="L209" s="41"/>
      <c r="M209" s="41"/>
      <c r="N209" s="41"/>
      <c r="O209" s="41"/>
      <c r="P209" s="41"/>
      <c r="Q209" s="41"/>
      <c r="R209" s="41">
        <v>104.96</v>
      </c>
      <c r="S209" s="41"/>
      <c r="T209" s="41"/>
    </row>
    <row r="210" spans="1:20" x14ac:dyDescent="0.25">
      <c r="A210" s="31"/>
      <c r="E210" s="41"/>
      <c r="F210" s="41"/>
      <c r="H210" s="27" t="s">
        <v>360</v>
      </c>
      <c r="I210" s="27" t="s">
        <v>2</v>
      </c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>
        <v>87.84</v>
      </c>
    </row>
    <row r="211" spans="1:20" x14ac:dyDescent="0.25">
      <c r="A211" s="31"/>
      <c r="E211" s="41"/>
      <c r="F211" s="41"/>
      <c r="H211" s="27" t="s">
        <v>363</v>
      </c>
      <c r="I211" s="27" t="s">
        <v>2</v>
      </c>
      <c r="J211" s="41"/>
      <c r="K211" s="41"/>
      <c r="L211" s="41"/>
      <c r="M211" s="41"/>
      <c r="N211" s="41"/>
      <c r="O211" s="41"/>
      <c r="P211" s="41"/>
      <c r="Q211" s="41">
        <v>50</v>
      </c>
      <c r="R211" s="41"/>
      <c r="S211" s="41"/>
      <c r="T211" s="41"/>
    </row>
    <row r="212" spans="1:20" x14ac:dyDescent="0.25">
      <c r="A212" s="31"/>
      <c r="E212" s="41"/>
      <c r="F212" s="41"/>
      <c r="H212" s="27" t="s">
        <v>363</v>
      </c>
      <c r="I212" s="27" t="s">
        <v>2</v>
      </c>
      <c r="J212" s="41"/>
      <c r="K212" s="41"/>
      <c r="L212" s="41"/>
      <c r="M212" s="41"/>
      <c r="N212" s="41"/>
      <c r="O212" s="41"/>
      <c r="P212" s="41"/>
      <c r="Q212" s="41">
        <v>30.57</v>
      </c>
      <c r="R212" s="41"/>
      <c r="S212" s="41"/>
      <c r="T212" s="41"/>
    </row>
    <row r="213" spans="1:20" x14ac:dyDescent="0.25">
      <c r="A213" s="31"/>
      <c r="E213" s="41"/>
      <c r="F213" s="41"/>
      <c r="H213" s="27" t="s">
        <v>456</v>
      </c>
      <c r="I213" s="27" t="s">
        <v>2</v>
      </c>
      <c r="J213" s="41"/>
      <c r="K213" s="41"/>
      <c r="L213" s="41"/>
      <c r="M213" s="41"/>
      <c r="N213" s="41"/>
      <c r="O213" s="41"/>
      <c r="P213" s="41"/>
      <c r="Q213" s="41">
        <v>52.08</v>
      </c>
      <c r="R213" s="41"/>
      <c r="S213" s="41"/>
      <c r="T213" s="41"/>
    </row>
    <row r="214" spans="1:20" x14ac:dyDescent="0.25">
      <c r="A214" s="31"/>
      <c r="E214" s="41"/>
      <c r="F214" s="41"/>
      <c r="H214" s="27" t="s">
        <v>696</v>
      </c>
      <c r="I214" s="27" t="s">
        <v>2</v>
      </c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>
        <v>17.059999999999999</v>
      </c>
    </row>
    <row r="215" spans="1:20" x14ac:dyDescent="0.25">
      <c r="A215" s="31"/>
      <c r="E215" s="41"/>
      <c r="F215" s="41"/>
      <c r="H215" s="27" t="s">
        <v>363</v>
      </c>
      <c r="I215" s="27" t="s">
        <v>2</v>
      </c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>
        <v>117.56</v>
      </c>
    </row>
    <row r="216" spans="1:20" x14ac:dyDescent="0.25">
      <c r="A216" s="73" t="s">
        <v>524</v>
      </c>
      <c r="B216" s="74"/>
      <c r="C216" s="74"/>
      <c r="D216" s="74"/>
      <c r="E216" s="41">
        <f>SUM(E145:E215)</f>
        <v>4368.97</v>
      </c>
      <c r="F216" s="41">
        <f>SUM(F145:F215)</f>
        <v>2149.14</v>
      </c>
      <c r="H216" s="74" t="s">
        <v>524</v>
      </c>
      <c r="I216" s="74"/>
      <c r="J216" s="42">
        <f t="shared" ref="J216:T216" si="3">SUM(J145:J215)</f>
        <v>0</v>
      </c>
      <c r="K216" s="42">
        <f t="shared" si="3"/>
        <v>0</v>
      </c>
      <c r="L216" s="42">
        <f t="shared" si="3"/>
        <v>0</v>
      </c>
      <c r="M216" s="42">
        <f t="shared" si="3"/>
        <v>0</v>
      </c>
      <c r="N216" s="42">
        <f t="shared" si="3"/>
        <v>2007.22</v>
      </c>
      <c r="O216" s="42">
        <f t="shared" si="3"/>
        <v>0</v>
      </c>
      <c r="P216" s="43">
        <f t="shared" si="3"/>
        <v>0</v>
      </c>
      <c r="Q216" s="43">
        <f t="shared" si="3"/>
        <v>2338.2000000000003</v>
      </c>
      <c r="R216" s="43">
        <f t="shared" si="3"/>
        <v>530.2700000000001</v>
      </c>
      <c r="S216" s="43">
        <f t="shared" si="3"/>
        <v>0</v>
      </c>
      <c r="T216" s="44">
        <f t="shared" si="3"/>
        <v>1642.42</v>
      </c>
    </row>
    <row r="217" spans="1:20" x14ac:dyDescent="0.25">
      <c r="A217" s="63" t="s">
        <v>172</v>
      </c>
      <c r="B217" s="64"/>
      <c r="C217" s="64"/>
      <c r="D217" s="64"/>
      <c r="E217" s="64"/>
      <c r="F217" s="45">
        <f>SUM(E216:F216)</f>
        <v>6518.1100000000006</v>
      </c>
      <c r="H217" s="64" t="s">
        <v>174</v>
      </c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46">
        <f>SUM(J216:T216)</f>
        <v>6518.1100000000006</v>
      </c>
    </row>
    <row r="218" spans="1:20" x14ac:dyDescent="0.25">
      <c r="A218" s="31"/>
      <c r="T218" s="32"/>
    </row>
    <row r="219" spans="1:20" x14ac:dyDescent="0.25">
      <c r="A219" s="65" t="s">
        <v>529</v>
      </c>
      <c r="B219" s="66"/>
      <c r="C219" s="34"/>
      <c r="H219" s="66" t="s">
        <v>530</v>
      </c>
      <c r="I219" s="66"/>
      <c r="T219" s="32"/>
    </row>
    <row r="220" spans="1:20" x14ac:dyDescent="0.25">
      <c r="A220" s="31" t="s">
        <v>526</v>
      </c>
      <c r="B220" s="47">
        <f>F216</f>
        <v>2149.14</v>
      </c>
      <c r="C220" s="47"/>
      <c r="H220" s="27" t="s">
        <v>533</v>
      </c>
      <c r="I220" s="48" t="s">
        <v>173</v>
      </c>
      <c r="T220" s="32"/>
    </row>
    <row r="221" spans="1:20" x14ac:dyDescent="0.25">
      <c r="A221" s="31" t="s">
        <v>527</v>
      </c>
      <c r="B221" s="47">
        <f>E216</f>
        <v>4368.97</v>
      </c>
      <c r="C221" s="47"/>
      <c r="H221" s="27" t="s">
        <v>526</v>
      </c>
      <c r="I221" s="41">
        <f>B220</f>
        <v>2149.14</v>
      </c>
      <c r="T221" s="32"/>
    </row>
    <row r="222" spans="1:20" x14ac:dyDescent="0.25">
      <c r="A222" s="31" t="s">
        <v>172</v>
      </c>
      <c r="B222" s="47">
        <f>F217</f>
        <v>6518.1100000000006</v>
      </c>
      <c r="C222" s="47"/>
      <c r="F222" s="34"/>
      <c r="H222" s="27" t="s">
        <v>175</v>
      </c>
      <c r="I222" s="41">
        <v>0</v>
      </c>
      <c r="T222" s="32"/>
    </row>
    <row r="223" spans="1:20" x14ac:dyDescent="0.25">
      <c r="A223" s="31" t="s">
        <v>174</v>
      </c>
      <c r="B223" s="47">
        <f>T217</f>
        <v>6518.1100000000006</v>
      </c>
      <c r="C223" s="47"/>
      <c r="H223" s="27" t="s">
        <v>532</v>
      </c>
      <c r="I223" s="41">
        <f>I221-I222</f>
        <v>2149.14</v>
      </c>
      <c r="T223" s="32"/>
    </row>
    <row r="224" spans="1:20" ht="15.75" thickBot="1" x14ac:dyDescent="0.3">
      <c r="A224" s="49" t="s">
        <v>528</v>
      </c>
      <c r="B224" s="50">
        <f>B222-B223</f>
        <v>0</v>
      </c>
      <c r="C224" s="50"/>
      <c r="D224" s="51"/>
      <c r="E224" s="51"/>
      <c r="F224" s="51"/>
      <c r="G224" s="51"/>
      <c r="H224" s="51" t="s">
        <v>531</v>
      </c>
      <c r="I224" s="52">
        <f>IF(I223&gt;6000,3000,I223/2)</f>
        <v>1074.57</v>
      </c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3"/>
    </row>
  </sheetData>
  <mergeCells count="44">
    <mergeCell ref="A16:D16"/>
    <mergeCell ref="H16:I16"/>
    <mergeCell ref="A6:E6"/>
    <mergeCell ref="H6:T6"/>
    <mergeCell ref="E7:F7"/>
    <mergeCell ref="J7:O7"/>
    <mergeCell ref="P7:T7"/>
    <mergeCell ref="A55:E55"/>
    <mergeCell ref="H55:S55"/>
    <mergeCell ref="A17:E17"/>
    <mergeCell ref="H17:S17"/>
    <mergeCell ref="A19:B19"/>
    <mergeCell ref="H19:I19"/>
    <mergeCell ref="A29:E29"/>
    <mergeCell ref="H29:T29"/>
    <mergeCell ref="E30:F30"/>
    <mergeCell ref="J30:O30"/>
    <mergeCell ref="P30:T30"/>
    <mergeCell ref="A54:D54"/>
    <mergeCell ref="H54:I54"/>
    <mergeCell ref="A57:B57"/>
    <mergeCell ref="H57:I57"/>
    <mergeCell ref="A67:E67"/>
    <mergeCell ref="H67:T67"/>
    <mergeCell ref="E68:F68"/>
    <mergeCell ref="J68:O68"/>
    <mergeCell ref="P68:T68"/>
    <mergeCell ref="A129:D129"/>
    <mergeCell ref="H129:I129"/>
    <mergeCell ref="A130:E130"/>
    <mergeCell ref="H130:S130"/>
    <mergeCell ref="A132:B132"/>
    <mergeCell ref="H132:I132"/>
    <mergeCell ref="A217:E217"/>
    <mergeCell ref="H217:S217"/>
    <mergeCell ref="A219:B219"/>
    <mergeCell ref="H219:I219"/>
    <mergeCell ref="A142:E142"/>
    <mergeCell ref="H142:T142"/>
    <mergeCell ref="E143:F143"/>
    <mergeCell ref="J143:O143"/>
    <mergeCell ref="P143:T143"/>
    <mergeCell ref="A216:D216"/>
    <mergeCell ref="H216:I216"/>
  </mergeCells>
  <conditionalFormatting sqref="B24:C24">
    <cfRule type="cellIs" dxfId="113" priority="7" operator="lessThan">
      <formula>0</formula>
    </cfRule>
    <cfRule type="cellIs" dxfId="112" priority="8" operator="greaterThan">
      <formula>0</formula>
    </cfRule>
  </conditionalFormatting>
  <conditionalFormatting sqref="B62:C62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B137:C137">
    <cfRule type="cellIs" dxfId="109" priority="3" operator="lessThan">
      <formula>0</formula>
    </cfRule>
    <cfRule type="cellIs" dxfId="108" priority="4" operator="greaterThan">
      <formula>0</formula>
    </cfRule>
  </conditionalFormatting>
  <conditionalFormatting sqref="B224:C224">
    <cfRule type="cellIs" dxfId="107" priority="1" operator="lessThan">
      <formula>0</formula>
    </cfRule>
    <cfRule type="cellIs" dxfId="106" priority="2" operator="greaterThan">
      <formula>0</formula>
    </cfRule>
  </conditionalFormatting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1847-A022-4F8A-9E98-C9F394B432B7}">
  <sheetPr codeName="Sheet5"/>
  <dimension ref="A1:T191"/>
  <sheetViews>
    <sheetView workbookViewId="0">
      <selection activeCell="C201" sqref="C201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0" max="10" width="11.28515625" customWidth="1"/>
    <col min="11" max="11" width="12.140625" customWidth="1"/>
    <col min="12" max="12" width="10.42578125" customWidth="1"/>
    <col min="13" max="13" width="11.710937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259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260</v>
      </c>
      <c r="T4" s="1"/>
    </row>
    <row r="5" spans="1:20" x14ac:dyDescent="0.25">
      <c r="A5" s="2" t="s">
        <v>536</v>
      </c>
      <c r="B5" t="s">
        <v>376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4</v>
      </c>
      <c r="B9" t="s">
        <v>5</v>
      </c>
      <c r="C9" t="s">
        <v>6</v>
      </c>
      <c r="D9" t="s">
        <v>2</v>
      </c>
      <c r="E9" s="5">
        <v>100</v>
      </c>
      <c r="F9" s="5"/>
      <c r="H9" t="s">
        <v>422</v>
      </c>
      <c r="I9" t="s">
        <v>2</v>
      </c>
      <c r="J9" s="5"/>
      <c r="K9" s="5"/>
      <c r="L9" s="5"/>
      <c r="M9" s="5"/>
      <c r="N9" s="5"/>
      <c r="O9" s="5">
        <v>175</v>
      </c>
      <c r="P9" s="5"/>
      <c r="Q9" s="5"/>
      <c r="R9" s="5"/>
      <c r="S9" s="5"/>
      <c r="T9" s="5"/>
    </row>
    <row r="10" spans="1:20" x14ac:dyDescent="0.25">
      <c r="A10" t="s">
        <v>405</v>
      </c>
      <c r="B10" t="s">
        <v>5</v>
      </c>
      <c r="C10" t="s">
        <v>6</v>
      </c>
      <c r="D10" t="s">
        <v>2</v>
      </c>
      <c r="E10" s="5">
        <v>1500</v>
      </c>
      <c r="F10" s="5"/>
      <c r="H10" t="s">
        <v>179</v>
      </c>
      <c r="I10" t="s">
        <v>2</v>
      </c>
      <c r="J10" s="5"/>
      <c r="K10" s="5"/>
      <c r="L10" s="5"/>
      <c r="M10" s="5"/>
      <c r="N10" s="5">
        <v>413.18</v>
      </c>
      <c r="O10" s="5"/>
      <c r="P10" s="5"/>
      <c r="Q10" s="5"/>
      <c r="R10" s="5"/>
      <c r="S10" s="5"/>
      <c r="T10" s="5"/>
    </row>
    <row r="11" spans="1:20" x14ac:dyDescent="0.25">
      <c r="A11" t="s">
        <v>403</v>
      </c>
      <c r="B11" t="s">
        <v>5</v>
      </c>
      <c r="C11" t="s">
        <v>37</v>
      </c>
      <c r="D11" t="s">
        <v>2</v>
      </c>
      <c r="E11" s="5"/>
      <c r="F11" s="5">
        <v>1500</v>
      </c>
      <c r="H11" t="s">
        <v>179</v>
      </c>
      <c r="I11" t="s">
        <v>2</v>
      </c>
      <c r="J11" s="5"/>
      <c r="K11" s="5"/>
      <c r="L11" s="5"/>
      <c r="M11" s="5"/>
      <c r="N11" s="5">
        <v>1068.3800000000001</v>
      </c>
      <c r="O11" s="5"/>
      <c r="P11" s="5"/>
      <c r="Q11" s="5"/>
      <c r="R11" s="5"/>
      <c r="S11" s="5"/>
      <c r="T11" s="5"/>
    </row>
    <row r="12" spans="1:20" x14ac:dyDescent="0.25">
      <c r="A12" t="s">
        <v>403</v>
      </c>
      <c r="B12" t="s">
        <v>5</v>
      </c>
      <c r="C12" t="s">
        <v>37</v>
      </c>
      <c r="D12" t="s">
        <v>2</v>
      </c>
      <c r="E12" s="5"/>
      <c r="F12" s="5">
        <v>6731.4</v>
      </c>
      <c r="H12" t="s">
        <v>179</v>
      </c>
      <c r="I12" t="s">
        <v>2</v>
      </c>
      <c r="J12" s="5"/>
      <c r="K12" s="5"/>
      <c r="L12" s="5"/>
      <c r="M12" s="5"/>
      <c r="N12" s="5">
        <v>352.8</v>
      </c>
      <c r="O12" s="5"/>
      <c r="P12" s="5"/>
      <c r="Q12" s="5"/>
      <c r="R12" s="5"/>
      <c r="S12" s="5"/>
      <c r="T12" s="5"/>
    </row>
    <row r="13" spans="1:20" x14ac:dyDescent="0.25">
      <c r="E13" s="5"/>
      <c r="F13" s="5"/>
      <c r="H13" t="s">
        <v>368</v>
      </c>
      <c r="I13" t="s">
        <v>2</v>
      </c>
      <c r="J13" s="5"/>
      <c r="K13" s="5"/>
      <c r="L13" s="5"/>
      <c r="M13" s="5">
        <v>1034.25</v>
      </c>
      <c r="N13" s="5"/>
      <c r="O13" s="5"/>
      <c r="P13" s="5"/>
      <c r="Q13" s="5"/>
      <c r="R13" s="5"/>
      <c r="S13" s="5"/>
      <c r="T13" s="5"/>
    </row>
    <row r="14" spans="1:20" x14ac:dyDescent="0.25">
      <c r="E14" s="5"/>
      <c r="F14" s="5"/>
      <c r="H14" t="s">
        <v>179</v>
      </c>
      <c r="I14" t="s">
        <v>2</v>
      </c>
      <c r="J14" s="5"/>
      <c r="K14" s="5"/>
      <c r="L14" s="5"/>
      <c r="M14" s="5">
        <v>126.79</v>
      </c>
      <c r="N14" s="5"/>
      <c r="O14" s="5"/>
      <c r="P14" s="5"/>
      <c r="Q14" s="5"/>
      <c r="R14" s="5"/>
      <c r="S14" s="5"/>
      <c r="T14" s="5"/>
    </row>
    <row r="15" spans="1:20" x14ac:dyDescent="0.25">
      <c r="E15" s="5"/>
      <c r="F15" s="5"/>
      <c r="H15" t="s">
        <v>179</v>
      </c>
      <c r="I15" t="s">
        <v>2</v>
      </c>
      <c r="J15" s="5"/>
      <c r="K15" s="5"/>
      <c r="L15" s="5"/>
      <c r="M15" s="5">
        <v>1506.75</v>
      </c>
      <c r="N15" s="5"/>
      <c r="O15" s="5"/>
      <c r="P15" s="5"/>
      <c r="Q15" s="5"/>
      <c r="R15" s="5"/>
      <c r="S15" s="5"/>
      <c r="T15" s="5"/>
    </row>
    <row r="16" spans="1:20" x14ac:dyDescent="0.25">
      <c r="E16" s="5"/>
      <c r="F16" s="5"/>
      <c r="H16" t="s">
        <v>424</v>
      </c>
      <c r="I16" t="s">
        <v>2</v>
      </c>
      <c r="J16" s="5"/>
      <c r="K16" s="5"/>
      <c r="L16" s="5"/>
      <c r="M16" s="5"/>
      <c r="N16" s="5"/>
      <c r="O16" s="5">
        <v>126</v>
      </c>
      <c r="P16" s="5"/>
      <c r="Q16" s="5"/>
      <c r="R16" s="5"/>
      <c r="S16" s="5"/>
      <c r="T16" s="5"/>
    </row>
    <row r="17" spans="5:20" x14ac:dyDescent="0.25">
      <c r="E17" s="5"/>
      <c r="F17" s="5"/>
      <c r="H17" t="s">
        <v>207</v>
      </c>
      <c r="I17" t="s">
        <v>2</v>
      </c>
      <c r="J17" s="5">
        <v>60.9</v>
      </c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5:20" x14ac:dyDescent="0.25">
      <c r="E18" s="5"/>
      <c r="F18" s="5"/>
      <c r="H18" t="s">
        <v>428</v>
      </c>
      <c r="I18" t="s">
        <v>2</v>
      </c>
      <c r="J18" s="5"/>
      <c r="K18" s="5"/>
      <c r="L18" s="5"/>
      <c r="M18" s="5"/>
      <c r="N18" s="5"/>
      <c r="O18" s="5">
        <v>700</v>
      </c>
      <c r="P18" s="5"/>
      <c r="Q18" s="5"/>
      <c r="R18" s="5"/>
      <c r="S18" s="5"/>
      <c r="T18" s="5"/>
    </row>
    <row r="19" spans="5:20" x14ac:dyDescent="0.25">
      <c r="E19" s="5"/>
      <c r="F19" s="5"/>
      <c r="H19" t="s">
        <v>213</v>
      </c>
      <c r="I19" t="s">
        <v>2</v>
      </c>
      <c r="J19" s="5">
        <v>210</v>
      </c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5:20" x14ac:dyDescent="0.25">
      <c r="E20" s="5"/>
      <c r="F20" s="5"/>
      <c r="H20" t="s">
        <v>207</v>
      </c>
      <c r="I20" t="s">
        <v>2</v>
      </c>
      <c r="J20" s="5">
        <v>60.9</v>
      </c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5:20" x14ac:dyDescent="0.25">
      <c r="E21" s="5"/>
      <c r="F21" s="5"/>
      <c r="H21" t="s">
        <v>207</v>
      </c>
      <c r="I21" t="s">
        <v>2</v>
      </c>
      <c r="J21" s="5">
        <v>60.9</v>
      </c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5:20" x14ac:dyDescent="0.25">
      <c r="E22" s="5"/>
      <c r="F22" s="5"/>
      <c r="H22" t="s">
        <v>207</v>
      </c>
      <c r="I22" t="s">
        <v>2</v>
      </c>
      <c r="J22" s="5">
        <v>73.5</v>
      </c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5:20" x14ac:dyDescent="0.25">
      <c r="E23" s="5"/>
      <c r="F23" s="5"/>
      <c r="H23" t="s">
        <v>207</v>
      </c>
      <c r="I23" t="s">
        <v>2</v>
      </c>
      <c r="J23" s="5">
        <v>36.57</v>
      </c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5:20" x14ac:dyDescent="0.25">
      <c r="E24" s="5"/>
      <c r="F24" s="5"/>
      <c r="H24" t="s">
        <v>421</v>
      </c>
      <c r="I24" t="s">
        <v>2</v>
      </c>
      <c r="J24" s="5"/>
      <c r="K24" s="5"/>
      <c r="L24" s="5"/>
      <c r="M24" s="5"/>
      <c r="N24" s="5"/>
      <c r="O24" s="5"/>
      <c r="P24" s="5">
        <v>140.52000000000001</v>
      </c>
      <c r="Q24" s="5"/>
      <c r="R24" s="5"/>
      <c r="S24" s="5"/>
      <c r="T24" s="5"/>
    </row>
    <row r="25" spans="5:20" x14ac:dyDescent="0.25">
      <c r="E25" s="5"/>
      <c r="F25" s="5"/>
      <c r="H25" t="s">
        <v>421</v>
      </c>
      <c r="I25" t="s">
        <v>2</v>
      </c>
      <c r="J25" s="5"/>
      <c r="K25" s="5"/>
      <c r="L25" s="5"/>
      <c r="M25" s="5"/>
      <c r="N25" s="5"/>
      <c r="O25" s="5"/>
      <c r="P25" s="5">
        <v>140.52000000000001</v>
      </c>
      <c r="Q25" s="5"/>
      <c r="R25" s="5"/>
      <c r="S25" s="5"/>
      <c r="T25" s="5"/>
    </row>
    <row r="26" spans="5:20" x14ac:dyDescent="0.25">
      <c r="E26" s="5"/>
      <c r="F26" s="5"/>
      <c r="H26" t="s">
        <v>179</v>
      </c>
      <c r="I26" t="s">
        <v>2</v>
      </c>
      <c r="J26" s="5"/>
      <c r="K26" s="5"/>
      <c r="L26" s="5"/>
      <c r="M26" s="5"/>
      <c r="N26" s="5"/>
      <c r="O26" s="5"/>
      <c r="P26" s="5"/>
      <c r="Q26" s="5"/>
      <c r="R26" s="5">
        <v>105</v>
      </c>
      <c r="S26" s="5"/>
      <c r="T26" s="5"/>
    </row>
    <row r="27" spans="5:20" x14ac:dyDescent="0.25">
      <c r="E27" s="5"/>
      <c r="F27" s="5"/>
      <c r="H27" t="s">
        <v>423</v>
      </c>
      <c r="I27" t="s">
        <v>2</v>
      </c>
      <c r="J27" s="5"/>
      <c r="K27" s="5"/>
      <c r="L27" s="5"/>
      <c r="M27" s="5"/>
      <c r="N27" s="5"/>
      <c r="O27" s="5"/>
      <c r="P27" s="5"/>
      <c r="Q27" s="5"/>
      <c r="R27" s="5">
        <v>774.38</v>
      </c>
      <c r="S27" s="5"/>
      <c r="T27" s="5"/>
    </row>
    <row r="28" spans="5:20" x14ac:dyDescent="0.25">
      <c r="E28" s="5"/>
      <c r="F28" s="5"/>
      <c r="H28" t="s">
        <v>231</v>
      </c>
      <c r="I28" t="s">
        <v>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v>45</v>
      </c>
    </row>
    <row r="29" spans="5:20" x14ac:dyDescent="0.25">
      <c r="E29" s="5"/>
      <c r="F29" s="5"/>
      <c r="H29" t="s">
        <v>425</v>
      </c>
      <c r="I29" t="s">
        <v>2</v>
      </c>
      <c r="J29" s="5"/>
      <c r="K29" s="5"/>
      <c r="L29" s="5"/>
      <c r="M29" s="5"/>
      <c r="N29" s="5"/>
      <c r="O29" s="5"/>
      <c r="P29" s="5">
        <v>26.25</v>
      </c>
      <c r="Q29" s="5"/>
      <c r="R29" s="5"/>
      <c r="S29" s="5"/>
      <c r="T29" s="5"/>
    </row>
    <row r="30" spans="5:20" x14ac:dyDescent="0.25">
      <c r="E30" s="5"/>
      <c r="F30" s="5"/>
      <c r="H30" t="s">
        <v>425</v>
      </c>
      <c r="I30" t="s">
        <v>2</v>
      </c>
      <c r="J30" s="5"/>
      <c r="K30" s="5"/>
      <c r="L30" s="5"/>
      <c r="M30" s="5"/>
      <c r="N30" s="5"/>
      <c r="O30" s="5"/>
      <c r="P30" s="5">
        <v>26.25</v>
      </c>
      <c r="Q30" s="5"/>
      <c r="R30" s="5"/>
      <c r="S30" s="5"/>
      <c r="T30" s="5"/>
    </row>
    <row r="31" spans="5:20" x14ac:dyDescent="0.25">
      <c r="E31" s="5"/>
      <c r="F31" s="5"/>
      <c r="H31" t="s">
        <v>426</v>
      </c>
      <c r="I31" t="s">
        <v>2</v>
      </c>
      <c r="J31" s="5"/>
      <c r="K31" s="5"/>
      <c r="L31" s="5"/>
      <c r="M31" s="5"/>
      <c r="N31" s="5"/>
      <c r="O31" s="5"/>
      <c r="P31" s="5">
        <v>22.56</v>
      </c>
      <c r="Q31" s="5"/>
      <c r="R31" s="5"/>
      <c r="S31" s="5"/>
      <c r="T31" s="5"/>
    </row>
    <row r="32" spans="5:20" x14ac:dyDescent="0.25">
      <c r="E32" s="5"/>
      <c r="F32" s="5"/>
      <c r="H32" t="s">
        <v>427</v>
      </c>
      <c r="I32" t="s">
        <v>2</v>
      </c>
      <c r="J32" s="5"/>
      <c r="K32" s="5"/>
      <c r="L32" s="5"/>
      <c r="M32" s="5"/>
      <c r="N32" s="5"/>
      <c r="O32" s="5"/>
      <c r="P32" s="5">
        <v>2500</v>
      </c>
      <c r="Q32" s="5"/>
      <c r="R32" s="5"/>
      <c r="S32" s="5"/>
      <c r="T32" s="5"/>
    </row>
    <row r="33" spans="1:20" x14ac:dyDescent="0.25">
      <c r="E33" s="5"/>
      <c r="F33" s="5"/>
      <c r="H33" t="s">
        <v>231</v>
      </c>
      <c r="I33" t="s">
        <v>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v>45</v>
      </c>
    </row>
    <row r="34" spans="1:20" x14ac:dyDescent="0.25">
      <c r="A34" s="77" t="s">
        <v>524</v>
      </c>
      <c r="B34" s="78"/>
      <c r="C34" s="78"/>
      <c r="D34" s="78"/>
      <c r="E34" s="16">
        <f>SUM(E9:E12)</f>
        <v>1600</v>
      </c>
      <c r="F34" s="16">
        <f>SUM(F9:F12)</f>
        <v>8231.4</v>
      </c>
      <c r="H34" s="78" t="s">
        <v>524</v>
      </c>
      <c r="I34" s="78"/>
      <c r="J34" s="16">
        <f t="shared" ref="J34:T34" si="0">SUM(J9:J33)</f>
        <v>502.76999999999992</v>
      </c>
      <c r="K34" s="16">
        <f t="shared" si="0"/>
        <v>0</v>
      </c>
      <c r="L34" s="16">
        <f t="shared" si="0"/>
        <v>0</v>
      </c>
      <c r="M34" s="16">
        <f t="shared" si="0"/>
        <v>2667.79</v>
      </c>
      <c r="N34" s="16">
        <f t="shared" si="0"/>
        <v>1834.3600000000001</v>
      </c>
      <c r="O34" s="16">
        <f t="shared" si="0"/>
        <v>1001</v>
      </c>
      <c r="P34" s="17">
        <f t="shared" si="0"/>
        <v>2856.1</v>
      </c>
      <c r="Q34" s="17">
        <f t="shared" si="0"/>
        <v>0</v>
      </c>
      <c r="R34" s="17">
        <f t="shared" si="0"/>
        <v>879.38</v>
      </c>
      <c r="S34" s="17">
        <f t="shared" si="0"/>
        <v>0</v>
      </c>
      <c r="T34" s="18">
        <f t="shared" si="0"/>
        <v>90</v>
      </c>
    </row>
    <row r="35" spans="1:20" x14ac:dyDescent="0.25">
      <c r="A35" s="85" t="s">
        <v>172</v>
      </c>
      <c r="B35" s="86"/>
      <c r="C35" s="86"/>
      <c r="D35" s="86"/>
      <c r="E35" s="86"/>
      <c r="F35" s="19">
        <f>SUM(E34:F34)</f>
        <v>9831.4</v>
      </c>
      <c r="H35" s="86" t="s">
        <v>174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20">
        <f>SUM(J34:T34)</f>
        <v>9831.4</v>
      </c>
    </row>
    <row r="36" spans="1:20" x14ac:dyDescent="0.25">
      <c r="A36" s="2"/>
      <c r="T36" s="1"/>
    </row>
    <row r="37" spans="1:20" x14ac:dyDescent="0.25">
      <c r="A37" s="87" t="s">
        <v>529</v>
      </c>
      <c r="B37" s="88"/>
      <c r="C37" s="3"/>
      <c r="H37" s="88" t="s">
        <v>530</v>
      </c>
      <c r="I37" s="88"/>
      <c r="T37" s="1"/>
    </row>
    <row r="38" spans="1:20" x14ac:dyDescent="0.25">
      <c r="A38" s="2" t="s">
        <v>526</v>
      </c>
      <c r="B38" s="6">
        <f>F34</f>
        <v>8231.4</v>
      </c>
      <c r="C38" s="6"/>
      <c r="H38" t="s">
        <v>533</v>
      </c>
      <c r="I38" s="25" t="s">
        <v>925</v>
      </c>
      <c r="T38" s="1"/>
    </row>
    <row r="39" spans="1:20" x14ac:dyDescent="0.25">
      <c r="A39" s="2" t="s">
        <v>527</v>
      </c>
      <c r="B39" s="6">
        <f>E34</f>
        <v>1600</v>
      </c>
      <c r="C39" s="6"/>
      <c r="H39" t="s">
        <v>526</v>
      </c>
      <c r="I39" s="5" t="s">
        <v>926</v>
      </c>
      <c r="T39" s="1"/>
    </row>
    <row r="40" spans="1:20" x14ac:dyDescent="0.25">
      <c r="A40" s="2" t="s">
        <v>172</v>
      </c>
      <c r="B40" s="6">
        <f>F35</f>
        <v>9831.4</v>
      </c>
      <c r="C40" s="6"/>
      <c r="F40" s="3"/>
      <c r="H40" t="s">
        <v>175</v>
      </c>
      <c r="I40" s="5" t="s">
        <v>926</v>
      </c>
      <c r="T40" s="1"/>
    </row>
    <row r="41" spans="1:20" x14ac:dyDescent="0.25">
      <c r="A41" s="2" t="s">
        <v>174</v>
      </c>
      <c r="B41" s="6">
        <f>T35</f>
        <v>9831.4</v>
      </c>
      <c r="C41" s="6"/>
      <c r="H41" t="s">
        <v>532</v>
      </c>
      <c r="I41" s="5" t="s">
        <v>926</v>
      </c>
      <c r="T41" s="1"/>
    </row>
    <row r="42" spans="1:20" ht="15.75" thickBot="1" x14ac:dyDescent="0.3">
      <c r="A42" s="21" t="s">
        <v>528</v>
      </c>
      <c r="B42" s="22">
        <f>B40-B41</f>
        <v>0</v>
      </c>
      <c r="C42" s="22"/>
      <c r="D42" s="23"/>
      <c r="E42" s="23"/>
      <c r="F42" s="23"/>
      <c r="G42" s="23"/>
      <c r="H42" s="23" t="s">
        <v>531</v>
      </c>
      <c r="I42" s="26" t="s">
        <v>926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</row>
    <row r="43" spans="1:20" ht="15.75" thickBot="1" x14ac:dyDescent="0.3"/>
    <row r="44" spans="1:20" x14ac:dyDescent="0.25">
      <c r="A44" s="7" t="s">
        <v>159</v>
      </c>
      <c r="B44" s="8" t="s">
        <v>259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</row>
    <row r="45" spans="1:20" x14ac:dyDescent="0.25">
      <c r="A45" s="2" t="s">
        <v>535</v>
      </c>
      <c r="B45" t="s">
        <v>261</v>
      </c>
      <c r="T45" s="1"/>
    </row>
    <row r="46" spans="1:20" x14ac:dyDescent="0.25">
      <c r="A46" s="2" t="s">
        <v>536</v>
      </c>
      <c r="B46" t="s">
        <v>377</v>
      </c>
      <c r="T46" s="1"/>
    </row>
    <row r="47" spans="1:20" x14ac:dyDescent="0.25">
      <c r="A47" s="79" t="s">
        <v>517</v>
      </c>
      <c r="B47" s="80"/>
      <c r="C47" s="80"/>
      <c r="D47" s="80"/>
      <c r="E47" s="80"/>
      <c r="F47" s="10"/>
      <c r="G47" s="3"/>
      <c r="H47" s="80" t="s">
        <v>521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x14ac:dyDescent="0.25">
      <c r="A48" s="11"/>
      <c r="B48" s="12"/>
      <c r="C48" s="12"/>
      <c r="D48" s="12"/>
      <c r="E48" s="80" t="s">
        <v>1</v>
      </c>
      <c r="F48" s="80"/>
      <c r="G48" s="3"/>
      <c r="H48" s="12"/>
      <c r="I48" s="12"/>
      <c r="J48" s="82" t="s">
        <v>522</v>
      </c>
      <c r="K48" s="82"/>
      <c r="L48" s="82"/>
      <c r="M48" s="82"/>
      <c r="N48" s="82"/>
      <c r="O48" s="82"/>
      <c r="P48" s="83" t="s">
        <v>523</v>
      </c>
      <c r="Q48" s="83"/>
      <c r="R48" s="83"/>
      <c r="S48" s="83"/>
      <c r="T48" s="84"/>
    </row>
    <row r="49" spans="1:20" x14ac:dyDescent="0.25">
      <c r="A49" s="13" t="s">
        <v>163</v>
      </c>
      <c r="B49" s="13" t="s">
        <v>0</v>
      </c>
      <c r="C49" s="13" t="s">
        <v>3</v>
      </c>
      <c r="D49" s="13" t="s">
        <v>2</v>
      </c>
      <c r="E49" s="13" t="s">
        <v>534</v>
      </c>
      <c r="F49" s="13" t="s">
        <v>171</v>
      </c>
      <c r="G49" s="4"/>
      <c r="H49" s="13" t="s">
        <v>518</v>
      </c>
      <c r="I49" s="13" t="s">
        <v>2</v>
      </c>
      <c r="J49" s="14" t="s">
        <v>165</v>
      </c>
      <c r="K49" s="14" t="s">
        <v>166</v>
      </c>
      <c r="L49" s="14" t="s">
        <v>167</v>
      </c>
      <c r="M49" s="14" t="s">
        <v>168</v>
      </c>
      <c r="N49" s="14" t="s">
        <v>161</v>
      </c>
      <c r="O49" s="14" t="s">
        <v>525</v>
      </c>
      <c r="P49" s="15" t="s">
        <v>162</v>
      </c>
      <c r="Q49" s="15" t="s">
        <v>519</v>
      </c>
      <c r="R49" s="15" t="s">
        <v>520</v>
      </c>
      <c r="S49" s="15" t="s">
        <v>164</v>
      </c>
      <c r="T49" s="15" t="s">
        <v>537</v>
      </c>
    </row>
    <row r="50" spans="1:20" x14ac:dyDescent="0.25">
      <c r="A50" t="s">
        <v>141</v>
      </c>
      <c r="B50" t="s">
        <v>5</v>
      </c>
      <c r="C50" t="s">
        <v>6</v>
      </c>
      <c r="D50" t="s">
        <v>2</v>
      </c>
      <c r="E50" s="5">
        <v>300</v>
      </c>
      <c r="F50" s="5"/>
      <c r="H50" t="s">
        <v>437</v>
      </c>
      <c r="I50" t="s">
        <v>2</v>
      </c>
      <c r="J50" s="5"/>
      <c r="K50" s="5"/>
      <c r="L50" s="5"/>
      <c r="M50" s="5"/>
      <c r="N50" s="5"/>
      <c r="O50" s="5">
        <v>47.83</v>
      </c>
      <c r="P50" s="5"/>
      <c r="Q50" s="5"/>
      <c r="R50" s="5"/>
      <c r="S50" s="5"/>
      <c r="T50" s="5"/>
    </row>
    <row r="51" spans="1:20" x14ac:dyDescent="0.25">
      <c r="A51" t="s">
        <v>139</v>
      </c>
      <c r="B51" t="s">
        <v>5</v>
      </c>
      <c r="C51" t="s">
        <v>6</v>
      </c>
      <c r="D51" t="s">
        <v>2</v>
      </c>
      <c r="E51" s="5">
        <v>500</v>
      </c>
      <c r="F51" s="5"/>
      <c r="H51" t="s">
        <v>437</v>
      </c>
      <c r="I51" t="s">
        <v>2</v>
      </c>
      <c r="J51" s="5"/>
      <c r="K51" s="5"/>
      <c r="L51" s="5"/>
      <c r="M51" s="5"/>
      <c r="N51" s="5"/>
      <c r="O51" s="5">
        <v>29.26</v>
      </c>
      <c r="P51" s="5"/>
      <c r="Q51" s="5"/>
      <c r="R51" s="5"/>
      <c r="S51" s="5"/>
      <c r="T51" s="5"/>
    </row>
    <row r="52" spans="1:20" x14ac:dyDescent="0.25">
      <c r="A52" t="s">
        <v>147</v>
      </c>
      <c r="B52" t="s">
        <v>5</v>
      </c>
      <c r="C52" t="s">
        <v>6</v>
      </c>
      <c r="D52" t="s">
        <v>2</v>
      </c>
      <c r="E52" s="5">
        <v>100</v>
      </c>
      <c r="F52" s="5"/>
      <c r="H52" t="s">
        <v>437</v>
      </c>
      <c r="I52" t="s">
        <v>2</v>
      </c>
      <c r="J52" s="5"/>
      <c r="K52" s="5"/>
      <c r="L52" s="5"/>
      <c r="M52" s="5"/>
      <c r="N52" s="5"/>
      <c r="O52" s="5">
        <v>48.26</v>
      </c>
      <c r="P52" s="5"/>
      <c r="Q52" s="5"/>
      <c r="R52" s="5"/>
      <c r="S52" s="5"/>
      <c r="T52" s="5"/>
    </row>
    <row r="53" spans="1:20" x14ac:dyDescent="0.25">
      <c r="A53" t="s">
        <v>407</v>
      </c>
      <c r="B53" t="s">
        <v>5</v>
      </c>
      <c r="C53" t="s">
        <v>6</v>
      </c>
      <c r="D53" t="s">
        <v>2</v>
      </c>
      <c r="E53" s="5">
        <v>200</v>
      </c>
      <c r="F53" s="5"/>
      <c r="H53" t="s">
        <v>438</v>
      </c>
      <c r="I53" t="s">
        <v>2</v>
      </c>
      <c r="J53" s="5"/>
      <c r="K53" s="5"/>
      <c r="L53" s="5"/>
      <c r="M53" s="5"/>
      <c r="N53" s="5"/>
      <c r="O53" s="5">
        <v>236.25</v>
      </c>
      <c r="P53" s="5"/>
      <c r="Q53" s="5"/>
      <c r="R53" s="5"/>
      <c r="S53" s="5"/>
      <c r="T53" s="5"/>
    </row>
    <row r="54" spans="1:20" x14ac:dyDescent="0.25">
      <c r="A54" t="s">
        <v>408</v>
      </c>
      <c r="B54" t="s">
        <v>5</v>
      </c>
      <c r="C54" t="s">
        <v>6</v>
      </c>
      <c r="D54" t="s">
        <v>2</v>
      </c>
      <c r="E54" s="5">
        <v>200</v>
      </c>
      <c r="F54" s="5"/>
      <c r="H54" t="s">
        <v>179</v>
      </c>
      <c r="I54" t="s">
        <v>2</v>
      </c>
      <c r="J54" s="5"/>
      <c r="K54" s="5"/>
      <c r="L54" s="5"/>
      <c r="M54" s="5">
        <v>745.5</v>
      </c>
      <c r="N54" s="5"/>
      <c r="O54" s="5"/>
      <c r="P54" s="5"/>
      <c r="Q54" s="5"/>
      <c r="R54" s="5"/>
      <c r="S54" s="5"/>
      <c r="T54" s="5"/>
    </row>
    <row r="55" spans="1:20" x14ac:dyDescent="0.25">
      <c r="A55" t="s">
        <v>409</v>
      </c>
      <c r="B55" t="s">
        <v>5</v>
      </c>
      <c r="C55" t="s">
        <v>6</v>
      </c>
      <c r="D55" t="s">
        <v>2</v>
      </c>
      <c r="E55" s="5">
        <v>100</v>
      </c>
      <c r="F55" s="5"/>
      <c r="H55" t="s">
        <v>179</v>
      </c>
      <c r="I55" t="s">
        <v>2</v>
      </c>
      <c r="J55" s="5"/>
      <c r="K55" s="5"/>
      <c r="L55" s="5"/>
      <c r="M55" s="5"/>
      <c r="N55" s="5">
        <v>1806</v>
      </c>
      <c r="O55" s="5"/>
      <c r="P55" s="5"/>
      <c r="Q55" s="5"/>
      <c r="R55" s="5"/>
      <c r="S55" s="5"/>
      <c r="T55" s="5"/>
    </row>
    <row r="56" spans="1:20" x14ac:dyDescent="0.25">
      <c r="A56" t="s">
        <v>410</v>
      </c>
      <c r="B56" t="s">
        <v>5</v>
      </c>
      <c r="C56" t="s">
        <v>6</v>
      </c>
      <c r="D56" t="s">
        <v>2</v>
      </c>
      <c r="E56" s="5">
        <v>200</v>
      </c>
      <c r="F56" s="5"/>
      <c r="H56" t="s">
        <v>179</v>
      </c>
      <c r="I56" t="s">
        <v>2</v>
      </c>
      <c r="J56" s="5"/>
      <c r="K56" s="5"/>
      <c r="L56" s="5"/>
      <c r="M56" s="5">
        <v>535.5</v>
      </c>
      <c r="N56" s="5"/>
      <c r="O56" s="5"/>
      <c r="P56" s="5"/>
      <c r="Q56" s="5"/>
      <c r="R56" s="5"/>
      <c r="S56" s="5"/>
      <c r="T56" s="5"/>
    </row>
    <row r="57" spans="1:20" x14ac:dyDescent="0.25">
      <c r="A57" t="s">
        <v>152</v>
      </c>
      <c r="B57" t="s">
        <v>5</v>
      </c>
      <c r="C57" t="s">
        <v>6</v>
      </c>
      <c r="D57" t="s">
        <v>2</v>
      </c>
      <c r="E57" s="5">
        <v>200</v>
      </c>
      <c r="F57" s="5"/>
      <c r="H57" t="s">
        <v>179</v>
      </c>
      <c r="I57" t="s">
        <v>2</v>
      </c>
      <c r="J57" s="5"/>
      <c r="K57" s="5"/>
      <c r="L57" s="5"/>
      <c r="M57" s="5">
        <v>315</v>
      </c>
      <c r="N57" s="5"/>
      <c r="O57" s="5"/>
      <c r="P57" s="5"/>
      <c r="Q57" s="5"/>
      <c r="R57" s="5"/>
      <c r="S57" s="5"/>
      <c r="T57" s="5"/>
    </row>
    <row r="58" spans="1:20" x14ac:dyDescent="0.25">
      <c r="A58" t="s">
        <v>411</v>
      </c>
      <c r="B58" t="s">
        <v>5</v>
      </c>
      <c r="C58" t="s">
        <v>6</v>
      </c>
      <c r="D58" t="s">
        <v>2</v>
      </c>
      <c r="E58" s="5">
        <v>300</v>
      </c>
      <c r="F58" s="5"/>
      <c r="H58" t="s">
        <v>438</v>
      </c>
      <c r="I58" t="s">
        <v>2</v>
      </c>
      <c r="J58" s="5"/>
      <c r="K58" s="5"/>
      <c r="L58" s="5"/>
      <c r="M58" s="5"/>
      <c r="N58" s="5"/>
      <c r="O58" s="5">
        <v>593.25</v>
      </c>
      <c r="P58" s="5"/>
      <c r="Q58" s="5"/>
      <c r="R58" s="5"/>
      <c r="S58" s="5"/>
      <c r="T58" s="5"/>
    </row>
    <row r="59" spans="1:20" x14ac:dyDescent="0.25">
      <c r="A59" t="s">
        <v>71</v>
      </c>
      <c r="B59" t="s">
        <v>5</v>
      </c>
      <c r="C59" t="s">
        <v>6</v>
      </c>
      <c r="D59" t="s">
        <v>2</v>
      </c>
      <c r="E59" s="5">
        <v>500</v>
      </c>
      <c r="F59" s="5"/>
      <c r="H59" t="s">
        <v>179</v>
      </c>
      <c r="I59" t="s">
        <v>2</v>
      </c>
      <c r="J59" s="5"/>
      <c r="K59" s="5"/>
      <c r="L59" s="5"/>
      <c r="M59" s="5">
        <v>52.5</v>
      </c>
      <c r="N59" s="5"/>
      <c r="O59" s="5"/>
      <c r="P59" s="5"/>
      <c r="Q59" s="5"/>
      <c r="R59" s="5"/>
      <c r="S59" s="5"/>
      <c r="T59" s="5"/>
    </row>
    <row r="60" spans="1:20" x14ac:dyDescent="0.25">
      <c r="A60" t="s">
        <v>412</v>
      </c>
      <c r="B60" t="s">
        <v>5</v>
      </c>
      <c r="C60" t="s">
        <v>6</v>
      </c>
      <c r="D60" t="s">
        <v>2</v>
      </c>
      <c r="E60" s="5">
        <v>100</v>
      </c>
      <c r="F60" s="5"/>
      <c r="H60" t="s">
        <v>437</v>
      </c>
      <c r="I60" t="s">
        <v>2</v>
      </c>
      <c r="J60" s="5"/>
      <c r="K60" s="5"/>
      <c r="L60" s="5"/>
      <c r="M60" s="5"/>
      <c r="N60" s="5"/>
      <c r="O60" s="5">
        <v>48.66</v>
      </c>
      <c r="P60" s="5"/>
      <c r="Q60" s="5"/>
      <c r="R60" s="5"/>
      <c r="S60" s="5"/>
      <c r="T60" s="5"/>
    </row>
    <row r="61" spans="1:20" x14ac:dyDescent="0.25">
      <c r="A61" t="s">
        <v>413</v>
      </c>
      <c r="B61" t="s">
        <v>5</v>
      </c>
      <c r="C61" t="s">
        <v>6</v>
      </c>
      <c r="D61" t="s">
        <v>2</v>
      </c>
      <c r="E61" s="5">
        <v>100</v>
      </c>
      <c r="F61" s="5"/>
      <c r="H61" t="s">
        <v>213</v>
      </c>
      <c r="I61" t="s">
        <v>2</v>
      </c>
      <c r="J61" s="5">
        <v>525</v>
      </c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25">
      <c r="A62" t="s">
        <v>414</v>
      </c>
      <c r="B62" t="s">
        <v>5</v>
      </c>
      <c r="C62" t="s">
        <v>6</v>
      </c>
      <c r="D62" t="s">
        <v>2</v>
      </c>
      <c r="E62" s="5">
        <v>250</v>
      </c>
      <c r="F62" s="5"/>
      <c r="H62" t="s">
        <v>439</v>
      </c>
      <c r="I62" t="s">
        <v>2</v>
      </c>
      <c r="J62" s="5"/>
      <c r="K62" s="5"/>
      <c r="L62" s="5"/>
      <c r="M62" s="5"/>
      <c r="N62" s="5"/>
      <c r="O62" s="5">
        <v>168.79</v>
      </c>
      <c r="P62" s="5"/>
      <c r="Q62" s="5"/>
      <c r="R62" s="5"/>
      <c r="S62" s="5"/>
      <c r="T62" s="5"/>
    </row>
    <row r="63" spans="1:20" x14ac:dyDescent="0.25">
      <c r="A63" t="s">
        <v>9</v>
      </c>
      <c r="B63" t="s">
        <v>5</v>
      </c>
      <c r="C63" t="s">
        <v>10</v>
      </c>
      <c r="D63" t="s">
        <v>2</v>
      </c>
      <c r="E63" s="5">
        <v>1000</v>
      </c>
      <c r="F63" s="5"/>
      <c r="H63" t="s">
        <v>440</v>
      </c>
      <c r="I63" t="s">
        <v>2</v>
      </c>
      <c r="J63" s="5"/>
      <c r="K63" s="5"/>
      <c r="L63" s="5"/>
      <c r="M63" s="5"/>
      <c r="N63" s="5"/>
      <c r="O63" s="5">
        <v>409.5</v>
      </c>
      <c r="P63" s="5"/>
      <c r="Q63" s="5"/>
      <c r="R63" s="5"/>
      <c r="S63" s="5"/>
      <c r="T63" s="5"/>
    </row>
    <row r="64" spans="1:20" x14ac:dyDescent="0.25">
      <c r="A64" t="s">
        <v>415</v>
      </c>
      <c r="B64" t="s">
        <v>5</v>
      </c>
      <c r="C64" t="s">
        <v>10</v>
      </c>
      <c r="D64" t="s">
        <v>2</v>
      </c>
      <c r="E64" s="5">
        <v>150</v>
      </c>
      <c r="F64" s="5"/>
      <c r="H64" t="s">
        <v>207</v>
      </c>
      <c r="I64" t="s">
        <v>2</v>
      </c>
      <c r="J64" s="5">
        <v>61.54</v>
      </c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t="s">
        <v>43</v>
      </c>
      <c r="B65" t="s">
        <v>5</v>
      </c>
      <c r="C65" t="s">
        <v>6</v>
      </c>
      <c r="D65" t="s">
        <v>2</v>
      </c>
      <c r="E65" s="5">
        <v>120</v>
      </c>
      <c r="F65" s="5"/>
      <c r="H65" t="s">
        <v>179</v>
      </c>
      <c r="I65" t="s">
        <v>2</v>
      </c>
      <c r="J65" s="5"/>
      <c r="K65" s="5"/>
      <c r="L65" s="5"/>
      <c r="M65" s="5">
        <v>391.65</v>
      </c>
      <c r="N65" s="5"/>
      <c r="O65" s="5"/>
      <c r="P65" s="5"/>
      <c r="Q65" s="5"/>
      <c r="R65" s="5"/>
      <c r="S65" s="5"/>
      <c r="T65" s="5"/>
    </row>
    <row r="66" spans="1:20" x14ac:dyDescent="0.25">
      <c r="A66" t="s">
        <v>406</v>
      </c>
      <c r="B66" t="s">
        <v>5</v>
      </c>
      <c r="C66" t="s">
        <v>37</v>
      </c>
      <c r="D66" t="s">
        <v>2</v>
      </c>
      <c r="E66" s="5"/>
      <c r="F66" s="5">
        <v>3416.43</v>
      </c>
      <c r="H66" t="s">
        <v>438</v>
      </c>
      <c r="I66" t="s">
        <v>2</v>
      </c>
      <c r="J66" s="5"/>
      <c r="K66" s="5"/>
      <c r="L66" s="5"/>
      <c r="M66" s="5"/>
      <c r="N66" s="5"/>
      <c r="O66" s="5">
        <v>178.5</v>
      </c>
      <c r="P66" s="5"/>
      <c r="Q66" s="5"/>
      <c r="R66" s="5"/>
      <c r="S66" s="5"/>
      <c r="T66" s="5"/>
    </row>
    <row r="67" spans="1:20" x14ac:dyDescent="0.25">
      <c r="E67" s="5"/>
      <c r="F67" s="5"/>
      <c r="H67" t="s">
        <v>207</v>
      </c>
      <c r="I67" t="s">
        <v>2</v>
      </c>
      <c r="J67" s="5">
        <v>630</v>
      </c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5">
      <c r="E68" s="5"/>
      <c r="F68" s="5"/>
      <c r="H68" t="s">
        <v>437</v>
      </c>
      <c r="I68" t="s">
        <v>2</v>
      </c>
      <c r="J68" s="5"/>
      <c r="K68" s="5"/>
      <c r="L68" s="5"/>
      <c r="M68" s="5"/>
      <c r="N68" s="5"/>
      <c r="O68" s="5">
        <v>49.13</v>
      </c>
      <c r="P68" s="5"/>
      <c r="Q68" s="5"/>
      <c r="R68" s="5"/>
      <c r="S68" s="5"/>
      <c r="T68" s="5"/>
    </row>
    <row r="69" spans="1:20" x14ac:dyDescent="0.25">
      <c r="E69" s="5"/>
      <c r="F69" s="5"/>
      <c r="H69" t="s">
        <v>207</v>
      </c>
      <c r="I69" t="s">
        <v>2</v>
      </c>
      <c r="J69" s="5">
        <v>175.08</v>
      </c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5">
      <c r="E70" s="5"/>
      <c r="F70" s="5"/>
      <c r="H70" t="s">
        <v>927</v>
      </c>
      <c r="I70" t="s">
        <v>2</v>
      </c>
      <c r="J70" s="5"/>
      <c r="K70" s="5"/>
      <c r="L70" s="5"/>
      <c r="M70" s="5"/>
      <c r="N70" s="5"/>
      <c r="O70" s="5"/>
      <c r="P70" s="5"/>
      <c r="Q70" s="5"/>
      <c r="R70" s="5">
        <v>30.37</v>
      </c>
      <c r="S70" s="5"/>
      <c r="T70" s="5"/>
    </row>
    <row r="71" spans="1:20" x14ac:dyDescent="0.25">
      <c r="E71" s="5"/>
      <c r="F71" s="5"/>
      <c r="H71" t="s">
        <v>441</v>
      </c>
      <c r="I71" t="s">
        <v>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>
        <v>73.290000000000006</v>
      </c>
    </row>
    <row r="72" spans="1:20" x14ac:dyDescent="0.25">
      <c r="E72" s="5"/>
      <c r="F72" s="5"/>
      <c r="H72" t="s">
        <v>208</v>
      </c>
      <c r="I72" t="s">
        <v>2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v>6</v>
      </c>
    </row>
    <row r="73" spans="1:20" x14ac:dyDescent="0.25">
      <c r="E73" s="5"/>
      <c r="F73" s="5"/>
      <c r="H73" t="s">
        <v>442</v>
      </c>
      <c r="I73" t="s">
        <v>2</v>
      </c>
      <c r="J73" s="5"/>
      <c r="K73" s="5"/>
      <c r="L73" s="5"/>
      <c r="M73" s="5"/>
      <c r="N73" s="5"/>
      <c r="O73" s="5"/>
      <c r="P73" s="5">
        <v>573.57000000000005</v>
      </c>
      <c r="Q73" s="5"/>
      <c r="R73" s="5"/>
      <c r="S73" s="5"/>
      <c r="T73" s="5"/>
    </row>
    <row r="74" spans="1:20" x14ac:dyDescent="0.25">
      <c r="E74" s="5"/>
      <c r="F74" s="5"/>
      <c r="H74" t="s">
        <v>208</v>
      </c>
      <c r="I74" t="s">
        <v>2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>
        <v>6</v>
      </c>
    </row>
    <row r="75" spans="1:20" x14ac:dyDescent="0.25">
      <c r="A75" s="77" t="s">
        <v>524</v>
      </c>
      <c r="B75" s="78"/>
      <c r="C75" s="78"/>
      <c r="D75" s="78"/>
      <c r="E75" s="5">
        <f>SUM(E50:E66)</f>
        <v>4320</v>
      </c>
      <c r="F75" s="5">
        <f>SUM(F50:F66)</f>
        <v>3416.43</v>
      </c>
      <c r="H75" s="78" t="s">
        <v>524</v>
      </c>
      <c r="I75" s="78"/>
      <c r="J75" s="16">
        <f t="shared" ref="J75:T75" si="1">SUM(J50:J74)</f>
        <v>1391.62</v>
      </c>
      <c r="K75" s="16">
        <f t="shared" si="1"/>
        <v>0</v>
      </c>
      <c r="L75" s="16">
        <f t="shared" si="1"/>
        <v>0</v>
      </c>
      <c r="M75" s="16">
        <f t="shared" si="1"/>
        <v>2040.15</v>
      </c>
      <c r="N75" s="16">
        <f t="shared" si="1"/>
        <v>1806</v>
      </c>
      <c r="O75" s="16">
        <f t="shared" si="1"/>
        <v>1809.43</v>
      </c>
      <c r="P75" s="17">
        <f t="shared" si="1"/>
        <v>573.57000000000005</v>
      </c>
      <c r="Q75" s="17">
        <f t="shared" si="1"/>
        <v>0</v>
      </c>
      <c r="R75" s="17">
        <f t="shared" si="1"/>
        <v>30.37</v>
      </c>
      <c r="S75" s="17">
        <f t="shared" si="1"/>
        <v>0</v>
      </c>
      <c r="T75" s="18">
        <f t="shared" si="1"/>
        <v>85.29</v>
      </c>
    </row>
    <row r="76" spans="1:20" x14ac:dyDescent="0.25">
      <c r="A76" s="85" t="s">
        <v>172</v>
      </c>
      <c r="B76" s="86"/>
      <c r="C76" s="86"/>
      <c r="D76" s="86"/>
      <c r="E76" s="86"/>
      <c r="F76" s="19">
        <f>SUM(E75:F75)</f>
        <v>7736.43</v>
      </c>
      <c r="H76" s="86" t="s">
        <v>174</v>
      </c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20">
        <f>SUM(J75:T75)</f>
        <v>7736.43</v>
      </c>
    </row>
    <row r="77" spans="1:20" x14ac:dyDescent="0.25">
      <c r="A77" s="2"/>
      <c r="T77" s="1"/>
    </row>
    <row r="78" spans="1:20" x14ac:dyDescent="0.25">
      <c r="A78" s="89" t="s">
        <v>529</v>
      </c>
      <c r="B78" s="90"/>
      <c r="C78" s="3"/>
      <c r="H78" s="90" t="s">
        <v>530</v>
      </c>
      <c r="I78" s="90"/>
      <c r="T78" s="1"/>
    </row>
    <row r="79" spans="1:20" x14ac:dyDescent="0.25">
      <c r="A79" s="2" t="s">
        <v>526</v>
      </c>
      <c r="B79" s="6">
        <f>F75</f>
        <v>3416.43</v>
      </c>
      <c r="C79" s="6"/>
      <c r="H79" t="s">
        <v>533</v>
      </c>
      <c r="I79" s="25" t="s">
        <v>173</v>
      </c>
      <c r="T79" s="1"/>
    </row>
    <row r="80" spans="1:20" x14ac:dyDescent="0.25">
      <c r="A80" s="2" t="s">
        <v>527</v>
      </c>
      <c r="B80" s="6">
        <f>E75</f>
        <v>4320</v>
      </c>
      <c r="C80" s="6"/>
      <c r="H80" t="s">
        <v>526</v>
      </c>
      <c r="I80" s="5">
        <f>B79</f>
        <v>3416.43</v>
      </c>
      <c r="T80" s="1"/>
    </row>
    <row r="81" spans="1:20" x14ac:dyDescent="0.25">
      <c r="A81" s="2" t="s">
        <v>172</v>
      </c>
      <c r="B81" s="6">
        <f>F76</f>
        <v>7736.43</v>
      </c>
      <c r="C81" s="6"/>
      <c r="F81" s="3"/>
      <c r="H81" t="s">
        <v>175</v>
      </c>
      <c r="I81" s="5">
        <v>0</v>
      </c>
      <c r="T81" s="1"/>
    </row>
    <row r="82" spans="1:20" x14ac:dyDescent="0.25">
      <c r="A82" s="2" t="s">
        <v>174</v>
      </c>
      <c r="B82" s="6">
        <f>T76</f>
        <v>7736.43</v>
      </c>
      <c r="C82" s="6"/>
      <c r="H82" t="s">
        <v>532</v>
      </c>
      <c r="I82" s="5">
        <f>I80-I81</f>
        <v>3416.43</v>
      </c>
      <c r="T82" s="1"/>
    </row>
    <row r="83" spans="1:20" ht="15.75" thickBot="1" x14ac:dyDescent="0.3">
      <c r="A83" s="21" t="s">
        <v>528</v>
      </c>
      <c r="B83" s="22">
        <f>B81-B82</f>
        <v>0</v>
      </c>
      <c r="C83" s="22"/>
      <c r="D83" s="23"/>
      <c r="E83" s="23"/>
      <c r="F83" s="23"/>
      <c r="G83" s="23"/>
      <c r="H83" s="23" t="s">
        <v>531</v>
      </c>
      <c r="I83" s="26">
        <f>IF(I82&gt;6000,3000,I82/2)</f>
        <v>1708.2149999999999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4"/>
    </row>
    <row r="84" spans="1:20" ht="15.75" thickBot="1" x14ac:dyDescent="0.3"/>
    <row r="85" spans="1:20" x14ac:dyDescent="0.25">
      <c r="A85" s="7" t="s">
        <v>159</v>
      </c>
      <c r="B85" s="8" t="s">
        <v>259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9"/>
    </row>
    <row r="86" spans="1:20" x14ac:dyDescent="0.25">
      <c r="A86" s="2" t="s">
        <v>535</v>
      </c>
      <c r="B86" t="s">
        <v>262</v>
      </c>
      <c r="T86" s="1"/>
    </row>
    <row r="87" spans="1:20" x14ac:dyDescent="0.25">
      <c r="A87" s="2" t="s">
        <v>536</v>
      </c>
      <c r="B87" t="s">
        <v>378</v>
      </c>
      <c r="T87" s="1"/>
    </row>
    <row r="88" spans="1:20" x14ac:dyDescent="0.25">
      <c r="A88" s="79" t="s">
        <v>517</v>
      </c>
      <c r="B88" s="80"/>
      <c r="C88" s="80"/>
      <c r="D88" s="80"/>
      <c r="E88" s="80"/>
      <c r="F88" s="10"/>
      <c r="G88" s="3"/>
      <c r="H88" s="80" t="s">
        <v>521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1"/>
    </row>
    <row r="89" spans="1:20" x14ac:dyDescent="0.25">
      <c r="A89" s="11"/>
      <c r="B89" s="12"/>
      <c r="C89" s="12"/>
      <c r="D89" s="12"/>
      <c r="E89" s="80" t="s">
        <v>1</v>
      </c>
      <c r="F89" s="80"/>
      <c r="G89" s="3"/>
      <c r="H89" s="12"/>
      <c r="I89" s="12"/>
      <c r="J89" s="82" t="s">
        <v>522</v>
      </c>
      <c r="K89" s="82"/>
      <c r="L89" s="82"/>
      <c r="M89" s="82"/>
      <c r="N89" s="82"/>
      <c r="O89" s="82"/>
      <c r="P89" s="83" t="s">
        <v>523</v>
      </c>
      <c r="Q89" s="83"/>
      <c r="R89" s="83"/>
      <c r="S89" s="83"/>
      <c r="T89" s="84"/>
    </row>
    <row r="90" spans="1:20" x14ac:dyDescent="0.25">
      <c r="A90" s="13" t="s">
        <v>163</v>
      </c>
      <c r="B90" s="13" t="s">
        <v>0</v>
      </c>
      <c r="C90" s="13" t="s">
        <v>3</v>
      </c>
      <c r="D90" s="13" t="s">
        <v>2</v>
      </c>
      <c r="E90" s="13" t="s">
        <v>534</v>
      </c>
      <c r="F90" s="13" t="s">
        <v>171</v>
      </c>
      <c r="G90" s="4"/>
      <c r="H90" s="13" t="s">
        <v>518</v>
      </c>
      <c r="I90" s="13" t="s">
        <v>2</v>
      </c>
      <c r="J90" s="14" t="s">
        <v>165</v>
      </c>
      <c r="K90" s="14" t="s">
        <v>166</v>
      </c>
      <c r="L90" s="14" t="s">
        <v>167</v>
      </c>
      <c r="M90" s="14" t="s">
        <v>168</v>
      </c>
      <c r="N90" s="14" t="s">
        <v>161</v>
      </c>
      <c r="O90" s="14" t="s">
        <v>525</v>
      </c>
      <c r="P90" s="15" t="s">
        <v>162</v>
      </c>
      <c r="Q90" s="15" t="s">
        <v>519</v>
      </c>
      <c r="R90" s="15" t="s">
        <v>520</v>
      </c>
      <c r="S90" s="15" t="s">
        <v>164</v>
      </c>
      <c r="T90" s="15" t="s">
        <v>537</v>
      </c>
    </row>
    <row r="91" spans="1:20" x14ac:dyDescent="0.25">
      <c r="A91" t="s">
        <v>861</v>
      </c>
      <c r="B91" t="s">
        <v>5</v>
      </c>
      <c r="C91" t="s">
        <v>10</v>
      </c>
      <c r="D91" t="s">
        <v>2</v>
      </c>
      <c r="E91" s="5">
        <v>1000</v>
      </c>
      <c r="F91" s="5"/>
      <c r="H91" t="s">
        <v>180</v>
      </c>
      <c r="I91" t="s">
        <v>2</v>
      </c>
      <c r="J91" s="5"/>
      <c r="K91" s="5"/>
      <c r="L91" s="5"/>
      <c r="M91" s="5">
        <v>162.54</v>
      </c>
      <c r="N91" s="5"/>
      <c r="O91" s="5"/>
      <c r="P91" s="5"/>
      <c r="Q91" s="5"/>
      <c r="R91" s="5"/>
      <c r="S91" s="5"/>
      <c r="T91" s="5"/>
    </row>
    <row r="92" spans="1:20" x14ac:dyDescent="0.25">
      <c r="A92" t="s">
        <v>862</v>
      </c>
      <c r="B92" t="s">
        <v>5</v>
      </c>
      <c r="C92" t="s">
        <v>10</v>
      </c>
      <c r="D92" t="s">
        <v>2</v>
      </c>
      <c r="E92" s="5">
        <v>1000</v>
      </c>
      <c r="F92" s="5"/>
      <c r="H92" t="s">
        <v>180</v>
      </c>
      <c r="I92" t="s">
        <v>2</v>
      </c>
      <c r="J92" s="5"/>
      <c r="K92" s="5"/>
      <c r="L92" s="5"/>
      <c r="M92" s="5">
        <v>121.8</v>
      </c>
      <c r="N92" s="5"/>
      <c r="O92" s="5"/>
      <c r="P92" s="5"/>
      <c r="Q92" s="5"/>
      <c r="R92" s="5"/>
      <c r="S92" s="5"/>
      <c r="T92" s="5"/>
    </row>
    <row r="93" spans="1:20" x14ac:dyDescent="0.25">
      <c r="A93" t="s">
        <v>863</v>
      </c>
      <c r="B93" t="s">
        <v>5</v>
      </c>
      <c r="C93" t="s">
        <v>6</v>
      </c>
      <c r="D93" t="s">
        <v>2</v>
      </c>
      <c r="E93" s="5">
        <v>250</v>
      </c>
      <c r="F93" s="5"/>
      <c r="H93" t="s">
        <v>359</v>
      </c>
      <c r="I93" t="s">
        <v>2</v>
      </c>
      <c r="J93" s="5"/>
      <c r="K93" s="5"/>
      <c r="L93" s="5"/>
      <c r="M93" s="5"/>
      <c r="N93" s="5">
        <v>70.48</v>
      </c>
      <c r="O93" s="5"/>
      <c r="P93" s="5"/>
      <c r="Q93" s="5"/>
      <c r="R93" s="5"/>
      <c r="S93" s="5"/>
      <c r="T93" s="5"/>
    </row>
    <row r="94" spans="1:20" x14ac:dyDescent="0.25">
      <c r="A94" t="s">
        <v>864</v>
      </c>
      <c r="B94" t="s">
        <v>5</v>
      </c>
      <c r="C94" t="s">
        <v>10</v>
      </c>
      <c r="D94" t="s">
        <v>2</v>
      </c>
      <c r="E94" s="5">
        <v>799.83</v>
      </c>
      <c r="F94" s="5"/>
      <c r="H94" t="s">
        <v>866</v>
      </c>
      <c r="I94" t="s">
        <v>2</v>
      </c>
      <c r="J94" s="5"/>
      <c r="K94" s="5"/>
      <c r="L94" s="5"/>
      <c r="M94" s="5"/>
      <c r="N94" s="5">
        <v>22.47</v>
      </c>
      <c r="O94" s="5"/>
      <c r="P94" s="5"/>
      <c r="Q94" s="5"/>
      <c r="R94" s="5"/>
      <c r="S94" s="5"/>
      <c r="T94" s="5"/>
    </row>
    <row r="95" spans="1:20" x14ac:dyDescent="0.25">
      <c r="A95" t="s">
        <v>865</v>
      </c>
      <c r="C95" t="s">
        <v>10</v>
      </c>
      <c r="D95" t="s">
        <v>18</v>
      </c>
      <c r="E95" s="5">
        <v>223.6</v>
      </c>
      <c r="F95" s="5"/>
      <c r="H95" t="s">
        <v>180</v>
      </c>
      <c r="I95" t="s">
        <v>2</v>
      </c>
      <c r="J95" s="5"/>
      <c r="K95" s="5"/>
      <c r="L95" s="5"/>
      <c r="M95" s="5">
        <v>98.7</v>
      </c>
      <c r="N95" s="5"/>
      <c r="O95" s="5"/>
      <c r="P95" s="5"/>
      <c r="Q95" s="5"/>
      <c r="R95" s="5"/>
      <c r="S95" s="5"/>
      <c r="T95" s="5"/>
    </row>
    <row r="96" spans="1:20" x14ac:dyDescent="0.25">
      <c r="E96" s="5"/>
      <c r="F96" s="5"/>
      <c r="H96" t="s">
        <v>927</v>
      </c>
      <c r="I96" t="s">
        <v>2</v>
      </c>
      <c r="J96" s="5"/>
      <c r="K96" s="5"/>
      <c r="L96" s="5"/>
      <c r="M96" s="5"/>
      <c r="N96" s="5">
        <v>28.3</v>
      </c>
      <c r="O96" s="5"/>
      <c r="P96" s="5"/>
      <c r="Q96" s="5"/>
      <c r="R96" s="5"/>
      <c r="S96" s="5"/>
      <c r="T96" s="5"/>
    </row>
    <row r="97" spans="5:20" x14ac:dyDescent="0.25">
      <c r="E97" s="5"/>
      <c r="F97" s="5"/>
      <c r="H97" t="s">
        <v>867</v>
      </c>
      <c r="I97" t="s">
        <v>2</v>
      </c>
      <c r="J97" s="5"/>
      <c r="K97" s="5"/>
      <c r="L97" s="5"/>
      <c r="M97" s="5"/>
      <c r="N97" s="5">
        <v>1932</v>
      </c>
      <c r="O97" s="5"/>
      <c r="P97" s="5"/>
      <c r="Q97" s="5"/>
      <c r="R97" s="5"/>
      <c r="S97" s="5"/>
      <c r="T97" s="5"/>
    </row>
    <row r="98" spans="5:20" x14ac:dyDescent="0.25">
      <c r="E98" s="5"/>
      <c r="F98" s="5"/>
      <c r="H98" t="s">
        <v>222</v>
      </c>
      <c r="I98" t="s">
        <v>2</v>
      </c>
      <c r="J98" s="5"/>
      <c r="K98" s="5"/>
      <c r="L98" s="5"/>
      <c r="M98" s="5"/>
      <c r="N98" s="5">
        <v>13.39</v>
      </c>
      <c r="O98" s="5"/>
      <c r="P98" s="5"/>
      <c r="Q98" s="5"/>
      <c r="R98" s="5"/>
      <c r="S98" s="5"/>
      <c r="T98" s="5"/>
    </row>
    <row r="99" spans="5:20" x14ac:dyDescent="0.25">
      <c r="E99" s="5"/>
      <c r="F99" s="5"/>
      <c r="H99" t="s">
        <v>180</v>
      </c>
      <c r="I99" t="s">
        <v>2</v>
      </c>
      <c r="J99" s="5"/>
      <c r="K99" s="5"/>
      <c r="L99" s="5"/>
      <c r="M99" s="5">
        <v>197.21</v>
      </c>
      <c r="N99" s="5"/>
      <c r="O99" s="5"/>
      <c r="P99" s="5"/>
      <c r="Q99" s="5"/>
      <c r="R99" s="5"/>
      <c r="S99" s="5"/>
      <c r="T99" s="5"/>
    </row>
    <row r="100" spans="5:20" x14ac:dyDescent="0.25">
      <c r="E100" s="5"/>
      <c r="F100" s="5"/>
      <c r="H100" t="s">
        <v>927</v>
      </c>
      <c r="I100" t="s">
        <v>160</v>
      </c>
      <c r="J100" s="5"/>
      <c r="K100" s="5"/>
      <c r="L100" s="5"/>
      <c r="M100" s="5"/>
      <c r="N100" s="5">
        <v>223.6</v>
      </c>
      <c r="O100" s="5"/>
      <c r="P100" s="5"/>
      <c r="Q100" s="5"/>
      <c r="R100" s="5"/>
      <c r="S100" s="5"/>
      <c r="T100" s="5"/>
    </row>
    <row r="101" spans="5:20" x14ac:dyDescent="0.25">
      <c r="E101" s="5"/>
      <c r="F101" s="5"/>
      <c r="H101" t="s">
        <v>180</v>
      </c>
      <c r="I101" t="s">
        <v>2</v>
      </c>
      <c r="J101" s="5"/>
      <c r="K101" s="5"/>
      <c r="L101" s="5"/>
      <c r="M101" s="5">
        <v>98.7</v>
      </c>
      <c r="N101" s="5"/>
      <c r="O101" s="5"/>
      <c r="P101" s="5"/>
      <c r="Q101" s="5"/>
      <c r="R101" s="5"/>
      <c r="S101" s="5"/>
      <c r="T101" s="5"/>
    </row>
    <row r="102" spans="5:20" x14ac:dyDescent="0.25">
      <c r="E102" s="5"/>
      <c r="F102" s="5"/>
      <c r="H102" t="s">
        <v>180</v>
      </c>
      <c r="I102" t="s">
        <v>2</v>
      </c>
      <c r="J102" s="5"/>
      <c r="K102" s="5"/>
      <c r="L102" s="5"/>
      <c r="M102" s="5">
        <v>135.71</v>
      </c>
      <c r="N102" s="5"/>
      <c r="O102" s="5"/>
      <c r="P102" s="5"/>
      <c r="Q102" s="5"/>
      <c r="R102" s="5"/>
      <c r="S102" s="5"/>
      <c r="T102" s="5"/>
    </row>
    <row r="103" spans="5:20" x14ac:dyDescent="0.25">
      <c r="E103" s="5"/>
      <c r="F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5:20" x14ac:dyDescent="0.25">
      <c r="E104" s="5"/>
      <c r="F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5:20" x14ac:dyDescent="0.25">
      <c r="E105" s="5"/>
      <c r="F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5:20" x14ac:dyDescent="0.25">
      <c r="E106" s="5"/>
      <c r="F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5:20" x14ac:dyDescent="0.25">
      <c r="E107" s="5"/>
      <c r="F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5:20" x14ac:dyDescent="0.25">
      <c r="E108" s="5"/>
      <c r="F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5:20" x14ac:dyDescent="0.25">
      <c r="E109" s="5"/>
      <c r="F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5:20" x14ac:dyDescent="0.25">
      <c r="E110" s="5"/>
      <c r="F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5:20" x14ac:dyDescent="0.25">
      <c r="E111" s="5"/>
      <c r="F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5:20" x14ac:dyDescent="0.25">
      <c r="E112" s="5"/>
      <c r="F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x14ac:dyDescent="0.25">
      <c r="E113" s="5"/>
      <c r="F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x14ac:dyDescent="0.25">
      <c r="E114" s="5"/>
      <c r="F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x14ac:dyDescent="0.25">
      <c r="A115" s="77" t="s">
        <v>524</v>
      </c>
      <c r="B115" s="78"/>
      <c r="C115" s="78"/>
      <c r="D115" s="78"/>
      <c r="E115" s="5">
        <f>SUM(E91:E95)</f>
        <v>3273.43</v>
      </c>
      <c r="F115" s="5">
        <f>SUM(F91:F95)</f>
        <v>0</v>
      </c>
      <c r="H115" s="78" t="s">
        <v>524</v>
      </c>
      <c r="I115" s="78"/>
      <c r="J115" s="16">
        <f t="shared" ref="J115:T115" si="2">SUM(J91:J114)</f>
        <v>0</v>
      </c>
      <c r="K115" s="16">
        <f t="shared" si="2"/>
        <v>0</v>
      </c>
      <c r="L115" s="16">
        <f t="shared" si="2"/>
        <v>0</v>
      </c>
      <c r="M115" s="16">
        <f t="shared" si="2"/>
        <v>814.66000000000008</v>
      </c>
      <c r="N115" s="16">
        <f t="shared" si="2"/>
        <v>2290.2399999999998</v>
      </c>
      <c r="O115" s="16">
        <f t="shared" si="2"/>
        <v>0</v>
      </c>
      <c r="P115" s="17">
        <f t="shared" si="2"/>
        <v>0</v>
      </c>
      <c r="Q115" s="17">
        <f t="shared" si="2"/>
        <v>0</v>
      </c>
      <c r="R115" s="17">
        <f t="shared" si="2"/>
        <v>0</v>
      </c>
      <c r="S115" s="17">
        <f t="shared" si="2"/>
        <v>0</v>
      </c>
      <c r="T115" s="18">
        <f t="shared" si="2"/>
        <v>0</v>
      </c>
    </row>
    <row r="116" spans="1:20" x14ac:dyDescent="0.25">
      <c r="A116" s="85" t="s">
        <v>172</v>
      </c>
      <c r="B116" s="86"/>
      <c r="C116" s="86"/>
      <c r="D116" s="86"/>
      <c r="E116" s="86"/>
      <c r="F116" s="19">
        <f>SUM(E115:F115)</f>
        <v>3273.43</v>
      </c>
      <c r="H116" s="86" t="s">
        <v>174</v>
      </c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20">
        <f>SUM(J115:T115)</f>
        <v>3104.8999999999996</v>
      </c>
    </row>
    <row r="117" spans="1:20" x14ac:dyDescent="0.25">
      <c r="A117" s="2"/>
      <c r="T117" s="1"/>
    </row>
    <row r="118" spans="1:20" x14ac:dyDescent="0.25">
      <c r="A118" s="89" t="s">
        <v>529</v>
      </c>
      <c r="B118" s="90"/>
      <c r="C118" s="3"/>
      <c r="H118" s="90" t="s">
        <v>530</v>
      </c>
      <c r="I118" s="90"/>
      <c r="T118" s="1"/>
    </row>
    <row r="119" spans="1:20" x14ac:dyDescent="0.25">
      <c r="A119" s="2" t="s">
        <v>526</v>
      </c>
      <c r="B119" s="6">
        <f>F115</f>
        <v>0</v>
      </c>
      <c r="C119" s="6"/>
      <c r="H119" t="s">
        <v>533</v>
      </c>
      <c r="I119" s="25" t="s">
        <v>549</v>
      </c>
      <c r="T119" s="1"/>
    </row>
    <row r="120" spans="1:20" x14ac:dyDescent="0.25">
      <c r="A120" s="2" t="s">
        <v>527</v>
      </c>
      <c r="B120" s="6">
        <f>E115</f>
        <v>3273.43</v>
      </c>
      <c r="C120" s="6"/>
      <c r="H120" t="s">
        <v>526</v>
      </c>
      <c r="I120" s="5">
        <f>B119</f>
        <v>0</v>
      </c>
      <c r="T120" s="1"/>
    </row>
    <row r="121" spans="1:20" x14ac:dyDescent="0.25">
      <c r="A121" s="2" t="s">
        <v>172</v>
      </c>
      <c r="B121" s="6">
        <f>F116</f>
        <v>3273.43</v>
      </c>
      <c r="C121" s="6"/>
      <c r="F121" s="3"/>
      <c r="H121" t="s">
        <v>175</v>
      </c>
      <c r="I121" s="5">
        <v>0</v>
      </c>
      <c r="T121" s="1"/>
    </row>
    <row r="122" spans="1:20" x14ac:dyDescent="0.25">
      <c r="A122" s="2" t="s">
        <v>174</v>
      </c>
      <c r="B122" s="6">
        <f>T116</f>
        <v>3104.8999999999996</v>
      </c>
      <c r="C122" s="6"/>
      <c r="H122" t="s">
        <v>532</v>
      </c>
      <c r="I122" s="5">
        <f>I120-I121</f>
        <v>0</v>
      </c>
      <c r="T122" s="1"/>
    </row>
    <row r="123" spans="1:20" ht="15.75" thickBot="1" x14ac:dyDescent="0.3">
      <c r="A123" s="21" t="s">
        <v>528</v>
      </c>
      <c r="B123" s="22">
        <f>B121-B122</f>
        <v>168.5300000000002</v>
      </c>
      <c r="C123" s="54" t="s">
        <v>559</v>
      </c>
      <c r="D123" s="23"/>
      <c r="E123" s="23"/>
      <c r="F123" s="23"/>
      <c r="G123" s="23"/>
      <c r="H123" s="23" t="s">
        <v>531</v>
      </c>
      <c r="I123" s="26">
        <f>IF(I122&gt;6000,3000,I122/2)</f>
        <v>0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4"/>
    </row>
    <row r="124" spans="1:20" ht="15.75" thickBot="1" x14ac:dyDescent="0.3"/>
    <row r="125" spans="1:20" x14ac:dyDescent="0.25">
      <c r="A125" s="7" t="s">
        <v>159</v>
      </c>
      <c r="B125" s="8" t="s">
        <v>259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</row>
    <row r="126" spans="1:20" x14ac:dyDescent="0.25">
      <c r="A126" s="2" t="s">
        <v>535</v>
      </c>
      <c r="B126" t="s">
        <v>550</v>
      </c>
      <c r="T126" s="1"/>
    </row>
    <row r="127" spans="1:20" x14ac:dyDescent="0.25">
      <c r="A127" s="2" t="s">
        <v>536</v>
      </c>
      <c r="B127" t="s">
        <v>379</v>
      </c>
      <c r="T127" s="1"/>
    </row>
    <row r="128" spans="1:20" x14ac:dyDescent="0.25">
      <c r="A128" s="79" t="s">
        <v>517</v>
      </c>
      <c r="B128" s="80"/>
      <c r="C128" s="80"/>
      <c r="D128" s="80"/>
      <c r="E128" s="80"/>
      <c r="F128" s="10"/>
      <c r="G128" s="3"/>
      <c r="H128" s="80" t="s">
        <v>521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1"/>
    </row>
    <row r="129" spans="1:20" x14ac:dyDescent="0.25">
      <c r="A129" s="11"/>
      <c r="B129" s="12"/>
      <c r="C129" s="12"/>
      <c r="D129" s="12"/>
      <c r="E129" s="80" t="s">
        <v>1</v>
      </c>
      <c r="F129" s="80"/>
      <c r="G129" s="3"/>
      <c r="H129" s="12"/>
      <c r="I129" s="12"/>
      <c r="J129" s="82" t="s">
        <v>522</v>
      </c>
      <c r="K129" s="82"/>
      <c r="L129" s="82"/>
      <c r="M129" s="82"/>
      <c r="N129" s="82"/>
      <c r="O129" s="82"/>
      <c r="P129" s="83" t="s">
        <v>523</v>
      </c>
      <c r="Q129" s="83"/>
      <c r="R129" s="83"/>
      <c r="S129" s="83"/>
      <c r="T129" s="84"/>
    </row>
    <row r="130" spans="1:20" x14ac:dyDescent="0.25">
      <c r="A130" s="13" t="s">
        <v>163</v>
      </c>
      <c r="B130" s="13" t="s">
        <v>0</v>
      </c>
      <c r="C130" s="13" t="s">
        <v>3</v>
      </c>
      <c r="D130" s="13" t="s">
        <v>2</v>
      </c>
      <c r="E130" s="13" t="s">
        <v>534</v>
      </c>
      <c r="F130" s="13" t="s">
        <v>171</v>
      </c>
      <c r="G130" s="4"/>
      <c r="H130" s="13" t="s">
        <v>518</v>
      </c>
      <c r="I130" s="13" t="s">
        <v>2</v>
      </c>
      <c r="J130" s="14" t="s">
        <v>165</v>
      </c>
      <c r="K130" s="14" t="s">
        <v>166</v>
      </c>
      <c r="L130" s="14" t="s">
        <v>167</v>
      </c>
      <c r="M130" s="14" t="s">
        <v>168</v>
      </c>
      <c r="N130" s="14" t="s">
        <v>161</v>
      </c>
      <c r="O130" s="14" t="s">
        <v>525</v>
      </c>
      <c r="P130" s="15" t="s">
        <v>162</v>
      </c>
      <c r="Q130" s="15" t="s">
        <v>519</v>
      </c>
      <c r="R130" s="15" t="s">
        <v>520</v>
      </c>
      <c r="S130" s="15" t="s">
        <v>164</v>
      </c>
      <c r="T130" s="15" t="s">
        <v>537</v>
      </c>
    </row>
    <row r="131" spans="1:20" x14ac:dyDescent="0.25">
      <c r="A131" t="s">
        <v>551</v>
      </c>
      <c r="B131" t="s">
        <v>5</v>
      </c>
      <c r="C131" t="s">
        <v>37</v>
      </c>
      <c r="D131" t="s">
        <v>2</v>
      </c>
      <c r="E131" s="5"/>
      <c r="F131" s="5">
        <v>4871.7</v>
      </c>
      <c r="H131" t="s">
        <v>179</v>
      </c>
      <c r="I131" t="s">
        <v>2</v>
      </c>
      <c r="J131" s="5"/>
      <c r="K131" s="5"/>
      <c r="L131" s="5"/>
      <c r="M131" s="5"/>
      <c r="N131" s="5">
        <v>546</v>
      </c>
      <c r="O131" s="5"/>
      <c r="P131" s="5"/>
      <c r="Q131" s="5"/>
      <c r="R131" s="5"/>
      <c r="S131" s="5"/>
      <c r="T131" s="5"/>
    </row>
    <row r="132" spans="1:20" x14ac:dyDescent="0.25">
      <c r="E132" s="5"/>
      <c r="F132" s="5"/>
      <c r="H132" t="s">
        <v>179</v>
      </c>
      <c r="I132" t="s">
        <v>2</v>
      </c>
      <c r="J132" s="5"/>
      <c r="K132" s="5"/>
      <c r="L132" s="5"/>
      <c r="M132" s="5"/>
      <c r="N132" s="5">
        <v>808.5</v>
      </c>
      <c r="O132" s="5"/>
      <c r="P132" s="5"/>
      <c r="Q132" s="5"/>
      <c r="R132" s="5"/>
      <c r="S132" s="5"/>
      <c r="T132" s="5"/>
    </row>
    <row r="133" spans="1:20" x14ac:dyDescent="0.25">
      <c r="E133" s="5"/>
      <c r="F133" s="5"/>
      <c r="H133" t="s">
        <v>429</v>
      </c>
      <c r="I133" t="s">
        <v>2</v>
      </c>
      <c r="J133" s="5"/>
      <c r="K133" s="5"/>
      <c r="L133" s="5"/>
      <c r="M133" s="5"/>
      <c r="N133" s="5"/>
      <c r="O133" s="5">
        <v>1575</v>
      </c>
      <c r="P133" s="5"/>
      <c r="Q133" s="5"/>
      <c r="R133" s="5"/>
      <c r="S133" s="5"/>
      <c r="T133" s="5"/>
    </row>
    <row r="134" spans="1:20" x14ac:dyDescent="0.25">
      <c r="E134" s="5"/>
      <c r="F134" s="5"/>
      <c r="H134" t="s">
        <v>179</v>
      </c>
      <c r="I134" t="s">
        <v>2</v>
      </c>
      <c r="J134" s="5"/>
      <c r="K134" s="5"/>
      <c r="L134" s="5"/>
      <c r="M134" s="5"/>
      <c r="N134" s="5">
        <v>705.6</v>
      </c>
      <c r="O134" s="5"/>
      <c r="P134" s="5"/>
      <c r="Q134" s="5"/>
      <c r="R134" s="5"/>
      <c r="S134" s="5"/>
      <c r="T134" s="5"/>
    </row>
    <row r="135" spans="1:20" x14ac:dyDescent="0.25">
      <c r="E135" s="5"/>
      <c r="F135" s="5"/>
      <c r="H135" t="s">
        <v>180</v>
      </c>
      <c r="I135" t="s">
        <v>2</v>
      </c>
      <c r="J135" s="5"/>
      <c r="K135" s="5"/>
      <c r="L135" s="5"/>
      <c r="M135" s="5">
        <v>156.97999999999999</v>
      </c>
      <c r="N135" s="5"/>
      <c r="O135" s="5"/>
      <c r="P135" s="5"/>
      <c r="Q135" s="5"/>
      <c r="R135" s="5"/>
      <c r="S135" s="5"/>
      <c r="T135" s="5"/>
    </row>
    <row r="136" spans="1:20" x14ac:dyDescent="0.25">
      <c r="E136" s="5"/>
      <c r="F136" s="5"/>
      <c r="H136" t="s">
        <v>180</v>
      </c>
      <c r="I136" t="s">
        <v>2</v>
      </c>
      <c r="J136" s="5"/>
      <c r="K136" s="5"/>
      <c r="L136" s="5"/>
      <c r="M136" s="5">
        <v>132.83000000000001</v>
      </c>
      <c r="N136" s="5"/>
      <c r="O136" s="5"/>
      <c r="P136" s="5"/>
      <c r="Q136" s="5"/>
      <c r="R136" s="5"/>
      <c r="S136" s="5"/>
      <c r="T136" s="5"/>
    </row>
    <row r="137" spans="1:20" x14ac:dyDescent="0.25">
      <c r="E137" s="5"/>
      <c r="F137" s="5"/>
      <c r="H137" t="s">
        <v>180</v>
      </c>
      <c r="I137" t="s">
        <v>2</v>
      </c>
      <c r="J137" s="5"/>
      <c r="K137" s="5"/>
      <c r="L137" s="5"/>
      <c r="M137" s="5">
        <v>132.83000000000001</v>
      </c>
      <c r="N137" s="5"/>
      <c r="O137" s="5"/>
      <c r="P137" s="5"/>
      <c r="Q137" s="5"/>
      <c r="R137" s="5"/>
      <c r="S137" s="5"/>
      <c r="T137" s="5"/>
    </row>
    <row r="138" spans="1:20" x14ac:dyDescent="0.25">
      <c r="E138" s="5"/>
      <c r="F138" s="5"/>
      <c r="H138" t="s">
        <v>180</v>
      </c>
      <c r="I138" t="s">
        <v>2</v>
      </c>
      <c r="J138" s="5"/>
      <c r="K138" s="5"/>
      <c r="L138" s="5"/>
      <c r="M138" s="5">
        <v>132.83000000000001</v>
      </c>
      <c r="N138" s="5"/>
      <c r="O138" s="5"/>
      <c r="P138" s="5"/>
      <c r="Q138" s="5"/>
      <c r="R138" s="5"/>
      <c r="S138" s="5"/>
      <c r="T138" s="5"/>
    </row>
    <row r="139" spans="1:20" x14ac:dyDescent="0.25">
      <c r="E139" s="5"/>
      <c r="F139" s="5"/>
      <c r="H139" t="s">
        <v>213</v>
      </c>
      <c r="I139" t="s">
        <v>2</v>
      </c>
      <c r="J139" s="5">
        <v>420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x14ac:dyDescent="0.25">
      <c r="E140" s="5"/>
      <c r="F140" s="5"/>
      <c r="H140" t="s">
        <v>931</v>
      </c>
      <c r="I140" t="s">
        <v>2</v>
      </c>
      <c r="J140" s="5"/>
      <c r="K140" s="5"/>
      <c r="L140" s="5"/>
      <c r="M140" s="5"/>
      <c r="N140" s="5"/>
      <c r="O140" s="5"/>
      <c r="P140" s="5"/>
      <c r="Q140" s="5"/>
      <c r="R140" s="5">
        <v>222.83</v>
      </c>
      <c r="S140" s="5"/>
      <c r="T140" s="5"/>
    </row>
    <row r="141" spans="1:20" x14ac:dyDescent="0.25">
      <c r="E141" s="5"/>
      <c r="F141" s="5"/>
      <c r="H141" t="s">
        <v>179</v>
      </c>
      <c r="I141" t="s">
        <v>2</v>
      </c>
      <c r="J141" s="5"/>
      <c r="K141" s="5"/>
      <c r="L141" s="5"/>
      <c r="M141" s="5"/>
      <c r="N141" s="5"/>
      <c r="O141" s="5"/>
      <c r="P141" s="5"/>
      <c r="Q141" s="5"/>
      <c r="R141" s="5">
        <v>15.75</v>
      </c>
      <c r="S141" s="5"/>
      <c r="T141" s="5"/>
    </row>
    <row r="142" spans="1:20" x14ac:dyDescent="0.25">
      <c r="E142" s="5"/>
      <c r="F142" s="5"/>
      <c r="H142" t="s">
        <v>430</v>
      </c>
      <c r="I142" t="s">
        <v>2</v>
      </c>
      <c r="J142" s="5"/>
      <c r="K142" s="5"/>
      <c r="L142" s="5"/>
      <c r="M142" s="5"/>
      <c r="N142" s="5"/>
      <c r="O142" s="5"/>
      <c r="P142" s="5"/>
      <c r="Q142" s="5"/>
      <c r="R142" s="5">
        <v>22.55</v>
      </c>
      <c r="S142" s="5"/>
      <c r="T142" s="5"/>
    </row>
    <row r="143" spans="1:20" x14ac:dyDescent="0.25">
      <c r="A143" s="77" t="s">
        <v>524</v>
      </c>
      <c r="B143" s="78"/>
      <c r="C143" s="78"/>
      <c r="D143" s="78"/>
      <c r="E143" s="5">
        <f>SUM(E131:E142)</f>
        <v>0</v>
      </c>
      <c r="F143" s="5">
        <f>SUM(F131:F142)</f>
        <v>4871.7</v>
      </c>
      <c r="H143" s="78" t="s">
        <v>524</v>
      </c>
      <c r="I143" s="78"/>
      <c r="J143" s="16">
        <f t="shared" ref="J143:T143" si="3">SUM(J131:J142)</f>
        <v>420</v>
      </c>
      <c r="K143" s="16">
        <f t="shared" si="3"/>
        <v>0</v>
      </c>
      <c r="L143" s="16">
        <f t="shared" si="3"/>
        <v>0</v>
      </c>
      <c r="M143" s="16">
        <f t="shared" si="3"/>
        <v>555.47</v>
      </c>
      <c r="N143" s="16">
        <f t="shared" si="3"/>
        <v>2060.1</v>
      </c>
      <c r="O143" s="16">
        <f t="shared" si="3"/>
        <v>1575</v>
      </c>
      <c r="P143" s="17">
        <f t="shared" si="3"/>
        <v>0</v>
      </c>
      <c r="Q143" s="17">
        <f t="shared" si="3"/>
        <v>0</v>
      </c>
      <c r="R143" s="17">
        <f t="shared" si="3"/>
        <v>261.13</v>
      </c>
      <c r="S143" s="17">
        <f t="shared" si="3"/>
        <v>0</v>
      </c>
      <c r="T143" s="18">
        <f t="shared" si="3"/>
        <v>0</v>
      </c>
    </row>
    <row r="144" spans="1:20" x14ac:dyDescent="0.25">
      <c r="A144" s="85" t="s">
        <v>172</v>
      </c>
      <c r="B144" s="86"/>
      <c r="C144" s="86"/>
      <c r="D144" s="86"/>
      <c r="E144" s="86"/>
      <c r="F144" s="19">
        <f>SUM(E143:F143)</f>
        <v>4871.7</v>
      </c>
      <c r="H144" s="86" t="s">
        <v>174</v>
      </c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20">
        <f>SUM(J143:T143)</f>
        <v>4871.7</v>
      </c>
    </row>
    <row r="145" spans="1:20" x14ac:dyDescent="0.25">
      <c r="A145" s="2"/>
      <c r="T145" s="1"/>
    </row>
    <row r="146" spans="1:20" x14ac:dyDescent="0.25">
      <c r="A146" s="89" t="s">
        <v>529</v>
      </c>
      <c r="B146" s="90"/>
      <c r="C146" s="3"/>
      <c r="H146" s="90" t="s">
        <v>530</v>
      </c>
      <c r="I146" s="90"/>
      <c r="T146" s="1"/>
    </row>
    <row r="147" spans="1:20" x14ac:dyDescent="0.25">
      <c r="A147" s="2" t="s">
        <v>526</v>
      </c>
      <c r="B147" s="6">
        <f>F143</f>
        <v>4871.7</v>
      </c>
      <c r="C147" s="6"/>
      <c r="H147" t="s">
        <v>533</v>
      </c>
      <c r="I147" s="25" t="s">
        <v>173</v>
      </c>
      <c r="T147" s="1"/>
    </row>
    <row r="148" spans="1:20" x14ac:dyDescent="0.25">
      <c r="A148" s="2" t="s">
        <v>527</v>
      </c>
      <c r="B148" s="6">
        <f>E143</f>
        <v>0</v>
      </c>
      <c r="C148" s="6"/>
      <c r="H148" t="s">
        <v>526</v>
      </c>
      <c r="I148" s="5">
        <f>B147</f>
        <v>4871.7</v>
      </c>
      <c r="T148" s="1"/>
    </row>
    <row r="149" spans="1:20" x14ac:dyDescent="0.25">
      <c r="A149" s="2" t="s">
        <v>172</v>
      </c>
      <c r="B149" s="6">
        <f>F144</f>
        <v>4871.7</v>
      </c>
      <c r="C149" s="6"/>
      <c r="F149" s="3"/>
      <c r="H149" t="s">
        <v>175</v>
      </c>
      <c r="I149" s="5">
        <v>0</v>
      </c>
      <c r="T149" s="1"/>
    </row>
    <row r="150" spans="1:20" x14ac:dyDescent="0.25">
      <c r="A150" s="2" t="s">
        <v>174</v>
      </c>
      <c r="B150" s="6">
        <f>T144</f>
        <v>4871.7</v>
      </c>
      <c r="C150" s="6"/>
      <c r="H150" t="s">
        <v>532</v>
      </c>
      <c r="I150" s="5">
        <f>I148-I149</f>
        <v>4871.7</v>
      </c>
      <c r="T150" s="1"/>
    </row>
    <row r="151" spans="1:20" ht="15.75" thickBot="1" x14ac:dyDescent="0.3">
      <c r="A151" s="21" t="s">
        <v>528</v>
      </c>
      <c r="B151" s="22">
        <f>B149-B150</f>
        <v>0</v>
      </c>
      <c r="C151" s="22"/>
      <c r="D151" s="23"/>
      <c r="E151" s="23"/>
      <c r="F151" s="23"/>
      <c r="G151" s="23"/>
      <c r="H151" s="23" t="s">
        <v>531</v>
      </c>
      <c r="I151" s="26">
        <f>IF(I150&gt;6000,3000,I150/2)</f>
        <v>2435.85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4"/>
    </row>
    <row r="152" spans="1:20" ht="15.75" thickBot="1" x14ac:dyDescent="0.3"/>
    <row r="153" spans="1:20" x14ac:dyDescent="0.25">
      <c r="A153" s="7" t="s">
        <v>159</v>
      </c>
      <c r="B153" s="8" t="s">
        <v>259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9"/>
    </row>
    <row r="154" spans="1:20" x14ac:dyDescent="0.25">
      <c r="A154" s="2" t="s">
        <v>535</v>
      </c>
      <c r="B154" t="s">
        <v>263</v>
      </c>
      <c r="T154" s="1"/>
    </row>
    <row r="155" spans="1:20" x14ac:dyDescent="0.25">
      <c r="A155" s="2" t="s">
        <v>536</v>
      </c>
      <c r="B155" t="s">
        <v>380</v>
      </c>
      <c r="T155" s="1"/>
    </row>
    <row r="156" spans="1:20" x14ac:dyDescent="0.25">
      <c r="A156" s="79" t="s">
        <v>517</v>
      </c>
      <c r="B156" s="80"/>
      <c r="C156" s="80"/>
      <c r="D156" s="80"/>
      <c r="E156" s="80"/>
      <c r="F156" s="10"/>
      <c r="G156" s="3"/>
      <c r="H156" s="80" t="s">
        <v>521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1"/>
    </row>
    <row r="157" spans="1:20" x14ac:dyDescent="0.25">
      <c r="A157" s="11"/>
      <c r="B157" s="12"/>
      <c r="C157" s="12"/>
      <c r="D157" s="12"/>
      <c r="E157" s="80" t="s">
        <v>1</v>
      </c>
      <c r="F157" s="80"/>
      <c r="G157" s="3"/>
      <c r="H157" s="12"/>
      <c r="I157" s="12"/>
      <c r="J157" s="82" t="s">
        <v>522</v>
      </c>
      <c r="K157" s="82"/>
      <c r="L157" s="82"/>
      <c r="M157" s="82"/>
      <c r="N157" s="82"/>
      <c r="O157" s="82"/>
      <c r="P157" s="83" t="s">
        <v>523</v>
      </c>
      <c r="Q157" s="83"/>
      <c r="R157" s="83"/>
      <c r="S157" s="83"/>
      <c r="T157" s="84"/>
    </row>
    <row r="158" spans="1:20" x14ac:dyDescent="0.25">
      <c r="A158" s="13" t="s">
        <v>163</v>
      </c>
      <c r="B158" s="13" t="s">
        <v>0</v>
      </c>
      <c r="C158" s="13" t="s">
        <v>3</v>
      </c>
      <c r="D158" s="13" t="s">
        <v>2</v>
      </c>
      <c r="E158" s="13" t="s">
        <v>534</v>
      </c>
      <c r="F158" s="13" t="s">
        <v>171</v>
      </c>
      <c r="G158" s="4"/>
      <c r="H158" s="13" t="s">
        <v>518</v>
      </c>
      <c r="I158" s="13" t="s">
        <v>2</v>
      </c>
      <c r="J158" s="14" t="s">
        <v>165</v>
      </c>
      <c r="K158" s="14" t="s">
        <v>166</v>
      </c>
      <c r="L158" s="14" t="s">
        <v>167</v>
      </c>
      <c r="M158" s="14" t="s">
        <v>168</v>
      </c>
      <c r="N158" s="14" t="s">
        <v>161</v>
      </c>
      <c r="O158" s="14" t="s">
        <v>525</v>
      </c>
      <c r="P158" s="15" t="s">
        <v>162</v>
      </c>
      <c r="Q158" s="15" t="s">
        <v>519</v>
      </c>
      <c r="R158" s="15" t="s">
        <v>520</v>
      </c>
      <c r="S158" s="15" t="s">
        <v>164</v>
      </c>
      <c r="T158" s="15" t="s">
        <v>537</v>
      </c>
    </row>
    <row r="159" spans="1:20" x14ac:dyDescent="0.25">
      <c r="A159" t="s">
        <v>416</v>
      </c>
      <c r="B159" t="s">
        <v>5</v>
      </c>
      <c r="C159" t="s">
        <v>6</v>
      </c>
      <c r="D159" t="s">
        <v>2</v>
      </c>
      <c r="E159" s="5">
        <v>610</v>
      </c>
      <c r="F159" s="5"/>
      <c r="H159" t="s">
        <v>431</v>
      </c>
      <c r="I159" t="s">
        <v>2</v>
      </c>
      <c r="J159" s="5"/>
      <c r="K159" s="5"/>
      <c r="L159" s="5"/>
      <c r="M159" s="5"/>
      <c r="N159" s="5"/>
      <c r="O159" s="5">
        <v>200</v>
      </c>
      <c r="P159" s="5"/>
      <c r="Q159" s="5"/>
      <c r="R159" s="5"/>
      <c r="S159" s="5"/>
      <c r="T159" s="5"/>
    </row>
    <row r="160" spans="1:20" x14ac:dyDescent="0.25">
      <c r="A160" t="s">
        <v>9</v>
      </c>
      <c r="B160" t="s">
        <v>5</v>
      </c>
      <c r="C160" t="s">
        <v>10</v>
      </c>
      <c r="D160" t="s">
        <v>2</v>
      </c>
      <c r="E160" s="5">
        <v>1000</v>
      </c>
      <c r="F160" s="5"/>
      <c r="H160" t="s">
        <v>179</v>
      </c>
      <c r="I160" t="s">
        <v>2</v>
      </c>
      <c r="J160" s="5"/>
      <c r="K160" s="5"/>
      <c r="L160" s="5"/>
      <c r="M160" s="5"/>
      <c r="N160" s="5">
        <v>5040</v>
      </c>
      <c r="O160" s="5"/>
      <c r="P160" s="5"/>
      <c r="Q160" s="5"/>
      <c r="R160" s="5"/>
      <c r="S160" s="5"/>
      <c r="T160" s="5"/>
    </row>
    <row r="161" spans="1:20" x14ac:dyDescent="0.25">
      <c r="A161" t="s">
        <v>54</v>
      </c>
      <c r="B161" t="s">
        <v>5</v>
      </c>
      <c r="C161" t="s">
        <v>6</v>
      </c>
      <c r="D161" t="s">
        <v>2</v>
      </c>
      <c r="E161" s="5">
        <v>500</v>
      </c>
      <c r="F161" s="5"/>
      <c r="H161" t="s">
        <v>179</v>
      </c>
      <c r="I161" t="s">
        <v>2</v>
      </c>
      <c r="J161" s="5"/>
      <c r="K161" s="5"/>
      <c r="L161" s="5"/>
      <c r="M161" s="5">
        <v>404.25</v>
      </c>
      <c r="N161" s="5"/>
      <c r="O161" s="5"/>
      <c r="P161" s="5"/>
      <c r="Q161" s="5"/>
      <c r="R161" s="5"/>
      <c r="S161" s="5"/>
      <c r="T161" s="5"/>
    </row>
    <row r="162" spans="1:20" x14ac:dyDescent="0.25">
      <c r="A162" t="s">
        <v>418</v>
      </c>
      <c r="B162" t="s">
        <v>5</v>
      </c>
      <c r="C162" t="s">
        <v>6</v>
      </c>
      <c r="D162" t="s">
        <v>2</v>
      </c>
      <c r="E162" s="5">
        <v>500</v>
      </c>
      <c r="F162" s="5"/>
      <c r="H162" t="s">
        <v>179</v>
      </c>
      <c r="I162" t="s">
        <v>2</v>
      </c>
      <c r="J162" s="5"/>
      <c r="K162" s="5"/>
      <c r="L162" s="5"/>
      <c r="M162" s="5">
        <v>263.55</v>
      </c>
      <c r="N162" s="5"/>
      <c r="O162" s="5"/>
      <c r="P162" s="5"/>
      <c r="Q162" s="5"/>
      <c r="R162" s="5"/>
      <c r="S162" s="5"/>
      <c r="T162" s="5"/>
    </row>
    <row r="163" spans="1:20" x14ac:dyDescent="0.25">
      <c r="A163" t="s">
        <v>419</v>
      </c>
      <c r="B163" t="s">
        <v>5</v>
      </c>
      <c r="C163" t="s">
        <v>10</v>
      </c>
      <c r="D163" t="s">
        <v>2</v>
      </c>
      <c r="E163" s="5">
        <v>1500</v>
      </c>
      <c r="F163" s="5"/>
      <c r="H163" t="s">
        <v>213</v>
      </c>
      <c r="I163" t="s">
        <v>2</v>
      </c>
      <c r="J163" s="5">
        <v>472.5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x14ac:dyDescent="0.25">
      <c r="A164" t="s">
        <v>11</v>
      </c>
      <c r="B164" t="s">
        <v>5</v>
      </c>
      <c r="C164" t="s">
        <v>6</v>
      </c>
      <c r="D164" t="s">
        <v>2</v>
      </c>
      <c r="E164" s="5">
        <v>100</v>
      </c>
      <c r="F164" s="5"/>
      <c r="H164" t="s">
        <v>179</v>
      </c>
      <c r="I164" t="s">
        <v>2</v>
      </c>
      <c r="J164" s="5"/>
      <c r="K164" s="5"/>
      <c r="L164" s="5"/>
      <c r="M164" s="5">
        <v>364.35</v>
      </c>
      <c r="N164" s="5"/>
      <c r="O164" s="5"/>
      <c r="P164" s="5"/>
      <c r="Q164" s="5"/>
      <c r="R164" s="5"/>
      <c r="S164" s="5"/>
      <c r="T164" s="5"/>
    </row>
    <row r="165" spans="1:20" x14ac:dyDescent="0.25">
      <c r="A165" t="s">
        <v>420</v>
      </c>
      <c r="B165" t="s">
        <v>5</v>
      </c>
      <c r="C165" t="s">
        <v>6</v>
      </c>
      <c r="D165" t="s">
        <v>2</v>
      </c>
      <c r="E165" s="5">
        <v>980</v>
      </c>
      <c r="F165" s="5"/>
      <c r="H165" t="s">
        <v>435</v>
      </c>
      <c r="I165" t="s">
        <v>2</v>
      </c>
      <c r="J165" s="5"/>
      <c r="K165" s="5"/>
      <c r="L165" s="5"/>
      <c r="M165" s="5"/>
      <c r="N165" s="5"/>
      <c r="O165" s="5">
        <v>1361.9</v>
      </c>
      <c r="P165" s="5"/>
      <c r="Q165" s="5"/>
      <c r="R165" s="5"/>
      <c r="S165" s="5"/>
      <c r="T165" s="5"/>
    </row>
    <row r="166" spans="1:20" x14ac:dyDescent="0.25">
      <c r="A166" t="s">
        <v>46</v>
      </c>
      <c r="C166" t="s">
        <v>46</v>
      </c>
      <c r="D166" t="s">
        <v>2</v>
      </c>
      <c r="E166" s="5">
        <v>100</v>
      </c>
      <c r="F166" s="5"/>
      <c r="H166" t="s">
        <v>203</v>
      </c>
      <c r="I166" t="s">
        <v>2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>
        <v>26.26</v>
      </c>
    </row>
    <row r="167" spans="1:20" x14ac:dyDescent="0.25">
      <c r="A167" t="s">
        <v>417</v>
      </c>
      <c r="B167" t="s">
        <v>5</v>
      </c>
      <c r="C167" t="s">
        <v>37</v>
      </c>
      <c r="D167" t="s">
        <v>2</v>
      </c>
      <c r="E167" s="5"/>
      <c r="F167" s="5">
        <v>4910.55</v>
      </c>
      <c r="H167" t="s">
        <v>432</v>
      </c>
      <c r="I167" t="s">
        <v>2</v>
      </c>
      <c r="J167" s="5"/>
      <c r="K167" s="5"/>
      <c r="L167" s="5"/>
      <c r="M167" s="5"/>
      <c r="N167" s="5"/>
      <c r="O167" s="5"/>
      <c r="P167" s="5"/>
      <c r="Q167" s="5"/>
      <c r="R167" s="5">
        <v>82.47</v>
      </c>
      <c r="S167" s="5"/>
      <c r="T167" s="5"/>
    </row>
    <row r="168" spans="1:20" x14ac:dyDescent="0.25">
      <c r="E168" s="5"/>
      <c r="F168" s="5"/>
      <c r="H168" t="s">
        <v>359</v>
      </c>
      <c r="I168" t="s">
        <v>2</v>
      </c>
      <c r="J168" s="5"/>
      <c r="K168" s="5"/>
      <c r="L168" s="5"/>
      <c r="M168" s="5"/>
      <c r="N168" s="5"/>
      <c r="O168" s="5"/>
      <c r="P168" s="5"/>
      <c r="Q168" s="5"/>
      <c r="R168" s="5">
        <v>80.47</v>
      </c>
      <c r="S168" s="5"/>
      <c r="T168" s="5"/>
    </row>
    <row r="169" spans="1:20" x14ac:dyDescent="0.25">
      <c r="E169" s="5"/>
      <c r="F169" s="5"/>
      <c r="H169" t="s">
        <v>206</v>
      </c>
      <c r="I169" t="s">
        <v>2</v>
      </c>
      <c r="J169" s="5"/>
      <c r="K169" s="5"/>
      <c r="L169" s="5"/>
      <c r="M169" s="5"/>
      <c r="N169" s="5"/>
      <c r="O169" s="5"/>
      <c r="P169" s="5"/>
      <c r="Q169" s="5"/>
      <c r="R169" s="5">
        <v>11.11</v>
      </c>
      <c r="S169" s="5"/>
      <c r="T169" s="5"/>
    </row>
    <row r="170" spans="1:20" x14ac:dyDescent="0.25">
      <c r="E170" s="5"/>
      <c r="F170" s="5"/>
      <c r="H170" t="s">
        <v>206</v>
      </c>
      <c r="I170" t="s">
        <v>2</v>
      </c>
      <c r="J170" s="5"/>
      <c r="K170" s="5"/>
      <c r="L170" s="5"/>
      <c r="M170" s="5"/>
      <c r="N170" s="5"/>
      <c r="O170" s="5"/>
      <c r="P170" s="5"/>
      <c r="Q170" s="5"/>
      <c r="R170" s="5">
        <v>12.8</v>
      </c>
      <c r="S170" s="5"/>
      <c r="T170" s="5"/>
    </row>
    <row r="171" spans="1:20" x14ac:dyDescent="0.25">
      <c r="E171" s="5"/>
      <c r="F171" s="5"/>
      <c r="H171" t="s">
        <v>433</v>
      </c>
      <c r="I171" t="s">
        <v>2</v>
      </c>
      <c r="J171" s="5"/>
      <c r="K171" s="5"/>
      <c r="L171" s="5"/>
      <c r="M171" s="5"/>
      <c r="N171" s="5"/>
      <c r="O171" s="5"/>
      <c r="P171" s="5"/>
      <c r="Q171" s="5"/>
      <c r="R171" s="5">
        <v>59.83</v>
      </c>
      <c r="S171" s="5"/>
      <c r="T171" s="5"/>
    </row>
    <row r="172" spans="1:20" x14ac:dyDescent="0.25">
      <c r="E172" s="5"/>
      <c r="F172" s="5"/>
      <c r="H172" t="s">
        <v>179</v>
      </c>
      <c r="I172" t="s">
        <v>2</v>
      </c>
      <c r="J172" s="5"/>
      <c r="K172" s="5"/>
      <c r="L172" s="5"/>
      <c r="M172" s="5"/>
      <c r="N172" s="5"/>
      <c r="O172" s="5"/>
      <c r="P172" s="5"/>
      <c r="Q172" s="5"/>
      <c r="R172" s="5">
        <v>131.25</v>
      </c>
      <c r="S172" s="5"/>
      <c r="T172" s="5"/>
    </row>
    <row r="173" spans="1:20" x14ac:dyDescent="0.25">
      <c r="E173" s="5"/>
      <c r="F173" s="5"/>
      <c r="H173" t="s">
        <v>434</v>
      </c>
      <c r="I173" t="s">
        <v>2</v>
      </c>
      <c r="J173" s="5"/>
      <c r="K173" s="5"/>
      <c r="L173" s="5"/>
      <c r="M173" s="5"/>
      <c r="N173" s="5"/>
      <c r="O173" s="5"/>
      <c r="P173" s="5"/>
      <c r="Q173" s="5"/>
      <c r="R173" s="5">
        <v>57.7</v>
      </c>
      <c r="S173" s="5"/>
      <c r="T173" s="5"/>
    </row>
    <row r="174" spans="1:20" x14ac:dyDescent="0.25">
      <c r="E174" s="5"/>
      <c r="F174" s="5"/>
      <c r="H174" t="s">
        <v>360</v>
      </c>
      <c r="I174" t="s">
        <v>2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>
        <v>66.069999999999993</v>
      </c>
    </row>
    <row r="175" spans="1:20" x14ac:dyDescent="0.25">
      <c r="E175" s="5"/>
      <c r="F175" s="5"/>
      <c r="H175" t="s">
        <v>436</v>
      </c>
      <c r="I175" t="s">
        <v>2</v>
      </c>
      <c r="J175" s="5"/>
      <c r="K175" s="5"/>
      <c r="L175" s="5"/>
      <c r="M175" s="5"/>
      <c r="N175" s="5"/>
      <c r="O175" s="5"/>
      <c r="P175" s="5">
        <v>1522.5</v>
      </c>
      <c r="Q175" s="5"/>
      <c r="R175" s="5"/>
      <c r="S175" s="5"/>
      <c r="T175" s="5"/>
    </row>
    <row r="176" spans="1:20" x14ac:dyDescent="0.25">
      <c r="E176" s="5"/>
      <c r="F176" s="5"/>
      <c r="H176" t="s">
        <v>338</v>
      </c>
      <c r="I176" t="s">
        <v>2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>
        <v>43.54</v>
      </c>
    </row>
    <row r="177" spans="1:20" x14ac:dyDescent="0.25">
      <c r="E177" s="5"/>
      <c r="F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25">
      <c r="E178" s="5"/>
      <c r="F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25">
      <c r="E179" s="5"/>
      <c r="F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25">
      <c r="E180" s="5"/>
      <c r="F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25">
      <c r="E181" s="5"/>
      <c r="F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25">
      <c r="E182" s="5"/>
      <c r="F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25">
      <c r="A183" s="77" t="s">
        <v>524</v>
      </c>
      <c r="B183" s="78"/>
      <c r="C183" s="78"/>
      <c r="D183" s="78"/>
      <c r="E183" s="5">
        <f>SUM(E159:E182)</f>
        <v>5290</v>
      </c>
      <c r="F183" s="5">
        <f>SUM(F159:F182)</f>
        <v>4910.55</v>
      </c>
      <c r="H183" s="78" t="s">
        <v>524</v>
      </c>
      <c r="I183" s="78"/>
      <c r="J183" s="16">
        <f t="shared" ref="J183" si="4">SUM(J159:J182)</f>
        <v>472.5</v>
      </c>
      <c r="K183" s="16">
        <f t="shared" ref="K183" si="5">SUM(K159:K182)</f>
        <v>0</v>
      </c>
      <c r="L183" s="16">
        <f t="shared" ref="L183" si="6">SUM(L159:L182)</f>
        <v>0</v>
      </c>
      <c r="M183" s="16">
        <f t="shared" ref="M183" si="7">SUM(M159:M182)</f>
        <v>1032.1500000000001</v>
      </c>
      <c r="N183" s="16">
        <f t="shared" ref="N183" si="8">SUM(N159:N182)</f>
        <v>5040</v>
      </c>
      <c r="O183" s="16">
        <f t="shared" ref="O183" si="9">SUM(O159:O182)</f>
        <v>1561.9</v>
      </c>
      <c r="P183" s="17">
        <f t="shared" ref="P183" si="10">SUM(P159:P182)</f>
        <v>1522.5</v>
      </c>
      <c r="Q183" s="17">
        <f t="shared" ref="Q183" si="11">SUM(Q159:Q182)</f>
        <v>0</v>
      </c>
      <c r="R183" s="17">
        <f t="shared" ref="R183" si="12">SUM(R159:R182)</f>
        <v>435.63</v>
      </c>
      <c r="S183" s="17">
        <f t="shared" ref="S183" si="13">SUM(S159:S182)</f>
        <v>0</v>
      </c>
      <c r="T183" s="18">
        <f t="shared" ref="T183" si="14">SUM(T159:T182)</f>
        <v>135.87</v>
      </c>
    </row>
    <row r="184" spans="1:20" x14ac:dyDescent="0.25">
      <c r="A184" s="85" t="s">
        <v>172</v>
      </c>
      <c r="B184" s="86"/>
      <c r="C184" s="86"/>
      <c r="D184" s="86"/>
      <c r="E184" s="86"/>
      <c r="F184" s="19">
        <f>SUM(E183:F183)</f>
        <v>10200.549999999999</v>
      </c>
      <c r="H184" s="86" t="s">
        <v>174</v>
      </c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20">
        <f>SUM(J183:T183)</f>
        <v>10200.549999999999</v>
      </c>
    </row>
    <row r="185" spans="1:20" x14ac:dyDescent="0.25">
      <c r="A185" s="2"/>
      <c r="T185" s="1"/>
    </row>
    <row r="186" spans="1:20" x14ac:dyDescent="0.25">
      <c r="A186" s="89" t="s">
        <v>529</v>
      </c>
      <c r="B186" s="90"/>
      <c r="C186" s="3"/>
      <c r="H186" s="90" t="s">
        <v>530</v>
      </c>
      <c r="I186" s="90"/>
      <c r="T186" s="1"/>
    </row>
    <row r="187" spans="1:20" x14ac:dyDescent="0.25">
      <c r="A187" s="2" t="s">
        <v>526</v>
      </c>
      <c r="B187" s="6">
        <f>F183</f>
        <v>4910.55</v>
      </c>
      <c r="C187" s="6"/>
      <c r="H187" t="s">
        <v>533</v>
      </c>
      <c r="I187" s="25" t="s">
        <v>173</v>
      </c>
      <c r="T187" s="1"/>
    </row>
    <row r="188" spans="1:20" x14ac:dyDescent="0.25">
      <c r="A188" s="2" t="s">
        <v>527</v>
      </c>
      <c r="B188" s="6">
        <f>E183</f>
        <v>5290</v>
      </c>
      <c r="C188" s="6"/>
      <c r="H188" t="s">
        <v>526</v>
      </c>
      <c r="I188" s="5">
        <f>B187</f>
        <v>4910.55</v>
      </c>
      <c r="T188" s="1"/>
    </row>
    <row r="189" spans="1:20" x14ac:dyDescent="0.25">
      <c r="A189" s="2" t="s">
        <v>172</v>
      </c>
      <c r="B189" s="6">
        <f>F184</f>
        <v>10200.549999999999</v>
      </c>
      <c r="C189" s="6"/>
      <c r="F189" s="3"/>
      <c r="H189" t="s">
        <v>175</v>
      </c>
      <c r="I189" s="5">
        <v>0</v>
      </c>
      <c r="T189" s="1"/>
    </row>
    <row r="190" spans="1:20" x14ac:dyDescent="0.25">
      <c r="A190" s="2" t="s">
        <v>174</v>
      </c>
      <c r="B190" s="6">
        <f>T184</f>
        <v>10200.549999999999</v>
      </c>
      <c r="C190" s="6"/>
      <c r="H190" t="s">
        <v>532</v>
      </c>
      <c r="I190" s="5">
        <f>I188-I189</f>
        <v>4910.55</v>
      </c>
      <c r="T190" s="1"/>
    </row>
    <row r="191" spans="1:20" ht="15.75" thickBot="1" x14ac:dyDescent="0.3">
      <c r="A191" s="21" t="s">
        <v>528</v>
      </c>
      <c r="B191" s="22">
        <f>B189-B190</f>
        <v>0</v>
      </c>
      <c r="C191" s="22"/>
      <c r="D191" s="23"/>
      <c r="E191" s="23"/>
      <c r="F191" s="23"/>
      <c r="G191" s="23"/>
      <c r="H191" s="23" t="s">
        <v>531</v>
      </c>
      <c r="I191" s="26">
        <f>IF(I190&gt;6000,3000,I190/2)</f>
        <v>2455.2750000000001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4"/>
    </row>
  </sheetData>
  <mergeCells count="55">
    <mergeCell ref="A184:E184"/>
    <mergeCell ref="H184:S184"/>
    <mergeCell ref="A186:B186"/>
    <mergeCell ref="H186:I186"/>
    <mergeCell ref="A156:E156"/>
    <mergeCell ref="H156:T156"/>
    <mergeCell ref="E157:F157"/>
    <mergeCell ref="J157:O157"/>
    <mergeCell ref="P157:T157"/>
    <mergeCell ref="A183:D183"/>
    <mergeCell ref="H183:I183"/>
    <mergeCell ref="A143:D143"/>
    <mergeCell ref="H143:I143"/>
    <mergeCell ref="A144:E144"/>
    <mergeCell ref="H144:S144"/>
    <mergeCell ref="A146:B146"/>
    <mergeCell ref="H146:I146"/>
    <mergeCell ref="A128:E128"/>
    <mergeCell ref="H128:T128"/>
    <mergeCell ref="E129:F129"/>
    <mergeCell ref="J129:O129"/>
    <mergeCell ref="P129:T129"/>
    <mergeCell ref="A115:D115"/>
    <mergeCell ref="H115:I115"/>
    <mergeCell ref="A116:E116"/>
    <mergeCell ref="H116:S116"/>
    <mergeCell ref="A118:B118"/>
    <mergeCell ref="H118:I118"/>
    <mergeCell ref="A78:B78"/>
    <mergeCell ref="H78:I78"/>
    <mergeCell ref="A88:E88"/>
    <mergeCell ref="H88:T88"/>
    <mergeCell ref="E89:F89"/>
    <mergeCell ref="J89:O89"/>
    <mergeCell ref="P89:T89"/>
    <mergeCell ref="A76:E76"/>
    <mergeCell ref="H76:S76"/>
    <mergeCell ref="A35:E35"/>
    <mergeCell ref="H35:S35"/>
    <mergeCell ref="A37:B37"/>
    <mergeCell ref="H37:I37"/>
    <mergeCell ref="A47:E47"/>
    <mergeCell ref="H47:T47"/>
    <mergeCell ref="E48:F48"/>
    <mergeCell ref="J48:O48"/>
    <mergeCell ref="P48:T48"/>
    <mergeCell ref="A75:D75"/>
    <mergeCell ref="H75:I75"/>
    <mergeCell ref="A34:D34"/>
    <mergeCell ref="H34:I34"/>
    <mergeCell ref="A6:E6"/>
    <mergeCell ref="H6:T6"/>
    <mergeCell ref="E7:F7"/>
    <mergeCell ref="J7:O7"/>
    <mergeCell ref="P7:T7"/>
  </mergeCells>
  <conditionalFormatting sqref="B123">
    <cfRule type="cellIs" dxfId="105" priority="7" operator="lessThan">
      <formula>0</formula>
    </cfRule>
    <cfRule type="cellIs" dxfId="104" priority="8" operator="greaterThan">
      <formula>0</formula>
    </cfRule>
  </conditionalFormatting>
  <conditionalFormatting sqref="B42:C42">
    <cfRule type="cellIs" dxfId="103" priority="11" operator="lessThan">
      <formula>0</formula>
    </cfRule>
    <cfRule type="cellIs" dxfId="102" priority="12" operator="greaterThan">
      <formula>0</formula>
    </cfRule>
  </conditionalFormatting>
  <conditionalFormatting sqref="B83:C83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B151:C151">
    <cfRule type="cellIs" dxfId="99" priority="3" operator="lessThan">
      <formula>0</formula>
    </cfRule>
    <cfRule type="cellIs" dxfId="98" priority="4" operator="greaterThan">
      <formula>0</formula>
    </cfRule>
  </conditionalFormatting>
  <conditionalFormatting sqref="B191:C191">
    <cfRule type="cellIs" dxfId="97" priority="1" operator="lessThan">
      <formula>0</formula>
    </cfRule>
    <cfRule type="cellIs" dxfId="96" priority="2" operator="greaterThan">
      <formula>0</formula>
    </cfRule>
  </conditionalFormatting>
  <pageMargins left="0.7" right="0.7" top="0.75" bottom="0.75" header="0.3" footer="0.3"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EB4C-6336-4A33-8E48-4F7A3B8B522A}">
  <sheetPr codeName="Sheet6"/>
  <dimension ref="A1:T216"/>
  <sheetViews>
    <sheetView topLeftCell="A39" zoomScale="70" zoomScaleNormal="70" workbookViewId="0">
      <selection activeCell="H75" sqref="H75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0" max="10" width="10.5703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264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265</v>
      </c>
      <c r="T4" s="1"/>
    </row>
    <row r="5" spans="1:20" x14ac:dyDescent="0.25">
      <c r="A5" s="2" t="s">
        <v>536</v>
      </c>
      <c r="B5" t="s">
        <v>381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562</v>
      </c>
      <c r="B9" t="s">
        <v>5</v>
      </c>
      <c r="C9" t="s">
        <v>6</v>
      </c>
      <c r="D9" t="s">
        <v>2</v>
      </c>
      <c r="E9" s="5">
        <v>300</v>
      </c>
      <c r="F9" s="5"/>
      <c r="H9" t="s">
        <v>473</v>
      </c>
      <c r="I9" t="s">
        <v>2</v>
      </c>
      <c r="J9" s="5"/>
      <c r="K9" s="5"/>
      <c r="L9" s="5"/>
      <c r="M9" s="5"/>
      <c r="N9" s="5"/>
      <c r="O9" s="5"/>
      <c r="P9" s="5"/>
      <c r="Q9" s="5"/>
      <c r="R9" s="5"/>
      <c r="S9" s="5"/>
      <c r="T9" s="5">
        <v>65.790000000000006</v>
      </c>
    </row>
    <row r="10" spans="1:20" x14ac:dyDescent="0.25">
      <c r="A10" t="s">
        <v>4</v>
      </c>
      <c r="B10" t="s">
        <v>5</v>
      </c>
      <c r="C10" t="s">
        <v>6</v>
      </c>
      <c r="D10" t="s">
        <v>2</v>
      </c>
      <c r="E10" s="5">
        <v>100</v>
      </c>
      <c r="F10" s="5"/>
      <c r="H10" t="s">
        <v>566</v>
      </c>
      <c r="I10" t="s">
        <v>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v>18.11</v>
      </c>
    </row>
    <row r="11" spans="1:20" x14ac:dyDescent="0.25">
      <c r="A11" t="s">
        <v>15</v>
      </c>
      <c r="B11" t="s">
        <v>5</v>
      </c>
      <c r="C11" t="s">
        <v>16</v>
      </c>
      <c r="D11" t="s">
        <v>2</v>
      </c>
      <c r="E11" s="5">
        <v>1000</v>
      </c>
      <c r="F11" s="5"/>
      <c r="H11" t="s">
        <v>203</v>
      </c>
      <c r="I11" t="s">
        <v>2</v>
      </c>
      <c r="J11" s="5"/>
      <c r="K11" s="5"/>
      <c r="L11" s="5"/>
      <c r="M11" s="5"/>
      <c r="N11" s="5"/>
      <c r="O11" s="5"/>
      <c r="P11" s="5"/>
      <c r="Q11" s="5"/>
      <c r="R11" s="5">
        <v>20.98</v>
      </c>
      <c r="S11" s="5"/>
      <c r="T11" s="5"/>
    </row>
    <row r="12" spans="1:20" x14ac:dyDescent="0.25">
      <c r="A12" t="s">
        <v>84</v>
      </c>
      <c r="B12" t="s">
        <v>5</v>
      </c>
      <c r="C12" t="s">
        <v>10</v>
      </c>
      <c r="D12" t="s">
        <v>2</v>
      </c>
      <c r="E12" s="5">
        <v>1500</v>
      </c>
      <c r="F12" s="5"/>
      <c r="H12" t="s">
        <v>212</v>
      </c>
      <c r="I12" t="s">
        <v>2</v>
      </c>
      <c r="J12" s="5"/>
      <c r="K12" s="5"/>
      <c r="L12" s="5"/>
      <c r="M12" s="5"/>
      <c r="N12" s="5"/>
      <c r="O12" s="5">
        <v>16.78</v>
      </c>
      <c r="P12" s="5"/>
      <c r="Q12" s="5"/>
      <c r="R12" s="5"/>
      <c r="S12" s="5"/>
      <c r="T12" s="5"/>
    </row>
    <row r="13" spans="1:20" x14ac:dyDescent="0.25">
      <c r="A13" t="s">
        <v>563</v>
      </c>
      <c r="B13" t="s">
        <v>5</v>
      </c>
      <c r="C13" t="s">
        <v>6</v>
      </c>
      <c r="D13" t="s">
        <v>2</v>
      </c>
      <c r="E13" s="5">
        <v>500</v>
      </c>
      <c r="F13" s="5"/>
      <c r="H13" t="s">
        <v>567</v>
      </c>
      <c r="I13" t="s">
        <v>2</v>
      </c>
      <c r="J13" s="5"/>
      <c r="K13" s="5"/>
      <c r="L13" s="5"/>
      <c r="M13" s="5"/>
      <c r="N13" s="5"/>
      <c r="O13" s="5">
        <v>22.05</v>
      </c>
      <c r="P13" s="5"/>
      <c r="Q13" s="5"/>
      <c r="R13" s="5"/>
      <c r="S13" s="5"/>
      <c r="T13" s="5"/>
    </row>
    <row r="14" spans="1:20" x14ac:dyDescent="0.25">
      <c r="A14" t="s">
        <v>564</v>
      </c>
      <c r="B14" t="s">
        <v>5</v>
      </c>
      <c r="C14" t="s">
        <v>6</v>
      </c>
      <c r="D14" t="s">
        <v>2</v>
      </c>
      <c r="E14" s="5">
        <v>500</v>
      </c>
      <c r="F14" s="5"/>
      <c r="H14" t="s">
        <v>434</v>
      </c>
      <c r="I14" t="s">
        <v>2</v>
      </c>
      <c r="J14" s="5"/>
      <c r="K14" s="5"/>
      <c r="L14" s="5"/>
      <c r="M14" s="5"/>
      <c r="N14" s="5"/>
      <c r="O14" s="5"/>
      <c r="P14" s="5"/>
      <c r="Q14" s="5"/>
      <c r="R14" s="5">
        <v>92.85</v>
      </c>
      <c r="S14" s="5"/>
      <c r="T14" s="5"/>
    </row>
    <row r="15" spans="1:20" x14ac:dyDescent="0.25">
      <c r="A15" t="s">
        <v>46</v>
      </c>
      <c r="C15" t="s">
        <v>46</v>
      </c>
      <c r="D15" t="s">
        <v>2</v>
      </c>
      <c r="E15" s="5">
        <v>95</v>
      </c>
      <c r="F15" s="5"/>
      <c r="H15" t="s">
        <v>653</v>
      </c>
      <c r="I15" t="s">
        <v>2</v>
      </c>
      <c r="J15" s="5"/>
      <c r="K15" s="5"/>
      <c r="L15" s="5"/>
      <c r="M15" s="5"/>
      <c r="N15" s="5"/>
      <c r="O15" s="5"/>
      <c r="P15" s="5"/>
      <c r="Q15" s="5">
        <v>94.5</v>
      </c>
      <c r="R15" s="5"/>
      <c r="S15" s="5"/>
      <c r="T15" s="5"/>
    </row>
    <row r="16" spans="1:20" x14ac:dyDescent="0.25">
      <c r="A16" t="s">
        <v>46</v>
      </c>
      <c r="C16" t="s">
        <v>46</v>
      </c>
      <c r="D16" t="s">
        <v>2</v>
      </c>
      <c r="E16" s="5">
        <v>81</v>
      </c>
      <c r="F16" s="5"/>
      <c r="H16" t="s">
        <v>566</v>
      </c>
      <c r="I16" t="s"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10.4</v>
      </c>
    </row>
    <row r="17" spans="1:20" x14ac:dyDescent="0.25">
      <c r="A17" t="s">
        <v>565</v>
      </c>
      <c r="B17" t="s">
        <v>5</v>
      </c>
      <c r="C17" t="s">
        <v>37</v>
      </c>
      <c r="D17" t="s">
        <v>2</v>
      </c>
      <c r="E17" s="5"/>
      <c r="F17" s="5">
        <v>2611.88</v>
      </c>
      <c r="H17" t="s">
        <v>179</v>
      </c>
      <c r="I17" t="s">
        <v>2</v>
      </c>
      <c r="J17" s="5"/>
      <c r="K17" s="5"/>
      <c r="L17" s="5"/>
      <c r="M17" s="5"/>
      <c r="N17" s="5">
        <v>3578.02</v>
      </c>
      <c r="O17" s="5"/>
      <c r="P17" s="5"/>
      <c r="Q17" s="5"/>
      <c r="R17" s="5"/>
      <c r="S17" s="5"/>
      <c r="T17" s="5"/>
    </row>
    <row r="18" spans="1:20" x14ac:dyDescent="0.25">
      <c r="E18" s="5"/>
      <c r="F18" s="5"/>
      <c r="H18" t="s">
        <v>568</v>
      </c>
      <c r="I18" t="s">
        <v>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v>42.47</v>
      </c>
    </row>
    <row r="19" spans="1:20" x14ac:dyDescent="0.25">
      <c r="E19" s="5"/>
      <c r="F19" s="5"/>
      <c r="H19" t="s">
        <v>569</v>
      </c>
      <c r="I19" t="s">
        <v>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69.39</v>
      </c>
    </row>
    <row r="20" spans="1:20" x14ac:dyDescent="0.25">
      <c r="E20" s="5"/>
      <c r="F20" s="5"/>
      <c r="H20" t="s">
        <v>203</v>
      </c>
      <c r="I20" t="s">
        <v>2</v>
      </c>
      <c r="J20" s="5"/>
      <c r="K20" s="5"/>
      <c r="L20" s="5"/>
      <c r="M20" s="5"/>
      <c r="N20" s="5"/>
      <c r="O20" s="5"/>
      <c r="P20" s="5"/>
      <c r="Q20" s="5"/>
      <c r="R20" s="5">
        <v>80</v>
      </c>
      <c r="S20" s="5"/>
      <c r="T20" s="5"/>
    </row>
    <row r="21" spans="1:20" x14ac:dyDescent="0.25">
      <c r="E21" s="5"/>
      <c r="F21" s="5"/>
      <c r="H21" t="s">
        <v>570</v>
      </c>
      <c r="I21" t="s">
        <v>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12.51</v>
      </c>
    </row>
    <row r="22" spans="1:20" x14ac:dyDescent="0.25">
      <c r="E22" s="5"/>
      <c r="F22" s="5"/>
      <c r="H22" t="s">
        <v>571</v>
      </c>
      <c r="I22" t="s">
        <v>2</v>
      </c>
      <c r="J22" s="5"/>
      <c r="K22" s="5"/>
      <c r="L22" s="5"/>
      <c r="M22" s="5"/>
      <c r="N22" s="5"/>
      <c r="O22" s="5"/>
      <c r="P22" s="5"/>
      <c r="Q22" s="5">
        <v>60</v>
      </c>
      <c r="R22" s="5"/>
      <c r="S22" s="5"/>
      <c r="T22" s="5"/>
    </row>
    <row r="23" spans="1:20" x14ac:dyDescent="0.25">
      <c r="E23" s="5"/>
      <c r="F23" s="5"/>
      <c r="H23" t="s">
        <v>653</v>
      </c>
      <c r="I23" t="s">
        <v>2</v>
      </c>
      <c r="J23" s="5"/>
      <c r="K23" s="5"/>
      <c r="L23" s="5"/>
      <c r="M23" s="5"/>
      <c r="N23" s="5"/>
      <c r="O23" s="5"/>
      <c r="P23" s="5"/>
      <c r="Q23" s="5">
        <v>109.45</v>
      </c>
      <c r="R23" s="5"/>
      <c r="S23" s="5"/>
      <c r="T23" s="5"/>
    </row>
    <row r="24" spans="1:20" x14ac:dyDescent="0.25">
      <c r="E24" s="5"/>
      <c r="F24" s="5"/>
      <c r="H24" t="s">
        <v>566</v>
      </c>
      <c r="I24" t="s">
        <v>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11.13</v>
      </c>
    </row>
    <row r="25" spans="1:20" x14ac:dyDescent="0.25">
      <c r="E25" s="5"/>
      <c r="F25" s="5"/>
      <c r="H25" t="s">
        <v>473</v>
      </c>
      <c r="I25" t="s">
        <v>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v>92.12</v>
      </c>
    </row>
    <row r="26" spans="1:20" x14ac:dyDescent="0.25">
      <c r="E26" s="5"/>
      <c r="F26" s="5"/>
      <c r="H26" t="s">
        <v>179</v>
      </c>
      <c r="I26" t="s">
        <v>2</v>
      </c>
      <c r="J26" s="5"/>
      <c r="K26" s="5"/>
      <c r="L26" s="5"/>
      <c r="M26" s="5"/>
      <c r="N26" s="5">
        <v>509.64</v>
      </c>
      <c r="O26" s="5"/>
      <c r="P26" s="5"/>
      <c r="Q26" s="5"/>
      <c r="R26" s="5"/>
      <c r="S26" s="5"/>
      <c r="T26" s="5"/>
    </row>
    <row r="27" spans="1:20" x14ac:dyDescent="0.25">
      <c r="E27" s="5"/>
      <c r="F27" s="5"/>
      <c r="H27" t="s">
        <v>222</v>
      </c>
      <c r="I27" t="s">
        <v>2</v>
      </c>
      <c r="J27" s="5"/>
      <c r="K27" s="5"/>
      <c r="L27" s="5"/>
      <c r="M27" s="5"/>
      <c r="N27" s="5"/>
      <c r="O27" s="5"/>
      <c r="P27" s="5"/>
      <c r="Q27" s="5"/>
      <c r="R27" s="5">
        <v>10.5</v>
      </c>
      <c r="S27" s="5"/>
      <c r="T27" s="5"/>
    </row>
    <row r="28" spans="1:20" x14ac:dyDescent="0.25">
      <c r="E28" s="5"/>
      <c r="F28" s="5"/>
      <c r="H28" t="s">
        <v>569</v>
      </c>
      <c r="I28" t="s">
        <v>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v>79.77</v>
      </c>
    </row>
    <row r="29" spans="1:20" x14ac:dyDescent="0.25">
      <c r="E29" s="5"/>
      <c r="F29" s="5"/>
      <c r="H29" t="s">
        <v>203</v>
      </c>
      <c r="I29" t="s">
        <v>2</v>
      </c>
      <c r="J29" s="5"/>
      <c r="K29" s="5"/>
      <c r="L29" s="5"/>
      <c r="M29" s="5"/>
      <c r="N29" s="5"/>
      <c r="O29" s="5"/>
      <c r="P29" s="5"/>
      <c r="Q29" s="5"/>
      <c r="R29" s="5">
        <v>26.31</v>
      </c>
      <c r="S29" s="5"/>
      <c r="T29" s="5"/>
    </row>
    <row r="30" spans="1:20" x14ac:dyDescent="0.25">
      <c r="E30" s="5"/>
      <c r="F30" s="5"/>
      <c r="H30" t="s">
        <v>572</v>
      </c>
      <c r="I30" t="s">
        <v>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v>48.95</v>
      </c>
    </row>
    <row r="31" spans="1:20" x14ac:dyDescent="0.25">
      <c r="E31" s="5"/>
      <c r="F31" s="5"/>
      <c r="H31" t="s">
        <v>569</v>
      </c>
      <c r="I31" t="s">
        <v>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56.67</v>
      </c>
    </row>
    <row r="32" spans="1:20" x14ac:dyDescent="0.25">
      <c r="E32" s="5"/>
      <c r="F32" s="5"/>
      <c r="H32" t="s">
        <v>179</v>
      </c>
      <c r="I32" t="s">
        <v>2</v>
      </c>
      <c r="J32" s="5"/>
      <c r="K32" s="5"/>
      <c r="L32" s="5"/>
      <c r="M32" s="5"/>
      <c r="N32" s="5">
        <v>152.25</v>
      </c>
      <c r="O32" s="5"/>
      <c r="P32" s="5"/>
      <c r="Q32" s="5"/>
      <c r="R32" s="5"/>
      <c r="S32" s="5"/>
      <c r="T32" s="5"/>
    </row>
    <row r="33" spans="5:20" x14ac:dyDescent="0.25">
      <c r="E33" s="5"/>
      <c r="F33" s="5"/>
      <c r="H33" t="s">
        <v>572</v>
      </c>
      <c r="I33" t="s">
        <v>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v>11.14</v>
      </c>
    </row>
    <row r="34" spans="5:20" x14ac:dyDescent="0.25">
      <c r="E34" s="5"/>
      <c r="F34" s="5"/>
      <c r="H34" t="s">
        <v>179</v>
      </c>
      <c r="I34" t="s">
        <v>2</v>
      </c>
      <c r="J34" s="5"/>
      <c r="K34" s="5"/>
      <c r="L34" s="5"/>
      <c r="M34" s="5"/>
      <c r="N34" s="5">
        <v>152.25</v>
      </c>
      <c r="O34" s="5"/>
      <c r="P34" s="5"/>
      <c r="Q34" s="5"/>
      <c r="R34" s="5"/>
      <c r="S34" s="5"/>
      <c r="T34" s="5"/>
    </row>
    <row r="35" spans="5:20" x14ac:dyDescent="0.25">
      <c r="E35" s="5"/>
      <c r="F35" s="5"/>
      <c r="H35" t="s">
        <v>571</v>
      </c>
      <c r="I35" t="s">
        <v>2</v>
      </c>
      <c r="J35" s="5"/>
      <c r="K35" s="5"/>
      <c r="L35" s="5"/>
      <c r="M35" s="5"/>
      <c r="N35" s="5"/>
      <c r="O35" s="5"/>
      <c r="P35" s="5"/>
      <c r="Q35" s="5">
        <v>50</v>
      </c>
      <c r="R35" s="5"/>
      <c r="S35" s="5"/>
      <c r="T35" s="5"/>
    </row>
    <row r="36" spans="5:20" x14ac:dyDescent="0.25">
      <c r="E36" s="5"/>
      <c r="F36" s="5"/>
      <c r="H36" t="s">
        <v>567</v>
      </c>
      <c r="I36" t="s">
        <v>2</v>
      </c>
      <c r="J36" s="5"/>
      <c r="K36" s="5"/>
      <c r="L36" s="5"/>
      <c r="M36" s="5"/>
      <c r="N36" s="5"/>
      <c r="O36" s="5">
        <v>9.82</v>
      </c>
      <c r="P36" s="5"/>
      <c r="Q36" s="5"/>
      <c r="R36" s="5"/>
      <c r="S36" s="5"/>
      <c r="T36" s="5"/>
    </row>
    <row r="37" spans="5:20" x14ac:dyDescent="0.25">
      <c r="E37" s="5"/>
      <c r="F37" s="5"/>
      <c r="H37" t="s">
        <v>653</v>
      </c>
      <c r="I37" t="s">
        <v>2</v>
      </c>
      <c r="J37" s="5"/>
      <c r="K37" s="5"/>
      <c r="L37" s="5"/>
      <c r="M37" s="5"/>
      <c r="N37" s="5"/>
      <c r="O37" s="5"/>
      <c r="P37" s="5"/>
      <c r="Q37" s="5">
        <v>106.21</v>
      </c>
      <c r="R37" s="5"/>
      <c r="S37" s="5"/>
      <c r="T37" s="5"/>
    </row>
    <row r="38" spans="5:20" x14ac:dyDescent="0.25">
      <c r="E38" s="5"/>
      <c r="F38" s="5"/>
      <c r="H38" t="s">
        <v>473</v>
      </c>
      <c r="I38" t="s">
        <v>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49.63</v>
      </c>
    </row>
    <row r="39" spans="5:20" x14ac:dyDescent="0.25">
      <c r="E39" s="5"/>
      <c r="F39" s="5"/>
      <c r="H39" t="s">
        <v>365</v>
      </c>
      <c r="I39" t="s">
        <v>2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v>271.85000000000002</v>
      </c>
    </row>
    <row r="40" spans="5:20" x14ac:dyDescent="0.25">
      <c r="E40" s="5"/>
      <c r="F40" s="5"/>
      <c r="H40" t="s">
        <v>207</v>
      </c>
      <c r="I40" t="s">
        <v>2</v>
      </c>
      <c r="J40" s="5">
        <v>105</v>
      </c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5:20" x14ac:dyDescent="0.25">
      <c r="E41" s="5"/>
      <c r="F41" s="5"/>
      <c r="H41" t="s">
        <v>573</v>
      </c>
      <c r="I41" t="s">
        <v>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91.35</v>
      </c>
    </row>
    <row r="42" spans="5:20" x14ac:dyDescent="0.25">
      <c r="E42" s="5"/>
      <c r="F42" s="5"/>
      <c r="H42" t="s">
        <v>569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29.8</v>
      </c>
    </row>
    <row r="43" spans="5:20" x14ac:dyDescent="0.25">
      <c r="E43" s="5"/>
      <c r="F43" s="5"/>
      <c r="H43" t="s">
        <v>569</v>
      </c>
      <c r="I43" t="s">
        <v>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45.68</v>
      </c>
    </row>
    <row r="44" spans="5:20" x14ac:dyDescent="0.25">
      <c r="E44" s="5"/>
      <c r="F44" s="5"/>
      <c r="H44" t="s">
        <v>569</v>
      </c>
      <c r="I44" t="s">
        <v>2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8.68</v>
      </c>
    </row>
    <row r="45" spans="5:20" x14ac:dyDescent="0.25">
      <c r="E45" s="5"/>
      <c r="F45" s="5"/>
      <c r="H45" t="s">
        <v>572</v>
      </c>
      <c r="I45" t="s">
        <v>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295.19</v>
      </c>
    </row>
    <row r="46" spans="5:20" x14ac:dyDescent="0.25">
      <c r="E46" s="5"/>
      <c r="F46" s="5"/>
      <c r="H46" t="s">
        <v>207</v>
      </c>
      <c r="I46" t="s">
        <v>2</v>
      </c>
      <c r="J46" s="5">
        <v>19.71</v>
      </c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5:20" x14ac:dyDescent="0.25">
      <c r="E47" s="5"/>
      <c r="F47" s="5"/>
      <c r="H47" t="s">
        <v>569</v>
      </c>
      <c r="I47" t="s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14.08</v>
      </c>
    </row>
    <row r="48" spans="5:20" x14ac:dyDescent="0.25">
      <c r="E48" s="5"/>
      <c r="F48" s="5"/>
      <c r="H48" t="s">
        <v>363</v>
      </c>
      <c r="I48" t="s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41.85</v>
      </c>
    </row>
    <row r="49" spans="1:20" x14ac:dyDescent="0.25">
      <c r="E49" s="5"/>
      <c r="F49" s="5"/>
      <c r="H49" t="s">
        <v>207</v>
      </c>
      <c r="I49" t="s">
        <v>2</v>
      </c>
      <c r="J49" s="5">
        <v>105</v>
      </c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5">
      <c r="A50" s="77" t="s">
        <v>524</v>
      </c>
      <c r="B50" s="78"/>
      <c r="C50" s="78"/>
      <c r="D50" s="78"/>
      <c r="E50" s="16">
        <f>SUM(E9:E17)</f>
        <v>4076</v>
      </c>
      <c r="F50" s="16">
        <f>SUM(F9:F17)</f>
        <v>2611.88</v>
      </c>
      <c r="H50" s="78" t="s">
        <v>524</v>
      </c>
      <c r="I50" s="78"/>
      <c r="J50" s="16">
        <f t="shared" ref="J50:T50" si="0">SUM(J9:J49)</f>
        <v>229.71</v>
      </c>
      <c r="K50" s="16">
        <f t="shared" si="0"/>
        <v>0</v>
      </c>
      <c r="L50" s="16">
        <f t="shared" si="0"/>
        <v>0</v>
      </c>
      <c r="M50" s="16">
        <f t="shared" si="0"/>
        <v>0</v>
      </c>
      <c r="N50" s="16">
        <f t="shared" si="0"/>
        <v>4392.16</v>
      </c>
      <c r="O50" s="16">
        <f t="shared" si="0"/>
        <v>48.65</v>
      </c>
      <c r="P50" s="17">
        <f t="shared" si="0"/>
        <v>0</v>
      </c>
      <c r="Q50" s="17">
        <f t="shared" si="0"/>
        <v>420.15999999999997</v>
      </c>
      <c r="R50" s="17">
        <f t="shared" si="0"/>
        <v>230.64</v>
      </c>
      <c r="S50" s="17">
        <f t="shared" si="0"/>
        <v>0</v>
      </c>
      <c r="T50" s="18">
        <f t="shared" si="0"/>
        <v>1366.5599999999997</v>
      </c>
    </row>
    <row r="51" spans="1:20" x14ac:dyDescent="0.25">
      <c r="A51" s="85" t="s">
        <v>172</v>
      </c>
      <c r="B51" s="86"/>
      <c r="C51" s="86"/>
      <c r="D51" s="86"/>
      <c r="E51" s="86"/>
      <c r="F51" s="19">
        <f>SUM(E50:F50)</f>
        <v>6687.88</v>
      </c>
      <c r="H51" s="86" t="s">
        <v>174</v>
      </c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20">
        <f>SUM(J50:T50)</f>
        <v>6687.8799999999992</v>
      </c>
    </row>
    <row r="52" spans="1:20" x14ac:dyDescent="0.25">
      <c r="A52" s="2"/>
      <c r="T52" s="1"/>
    </row>
    <row r="53" spans="1:20" x14ac:dyDescent="0.25">
      <c r="A53" s="87" t="s">
        <v>529</v>
      </c>
      <c r="B53" s="88"/>
      <c r="C53" s="3"/>
      <c r="H53" s="88" t="s">
        <v>530</v>
      </c>
      <c r="I53" s="88"/>
      <c r="T53" s="1"/>
    </row>
    <row r="54" spans="1:20" x14ac:dyDescent="0.25">
      <c r="A54" s="2" t="s">
        <v>526</v>
      </c>
      <c r="B54" s="6">
        <f>F50</f>
        <v>2611.88</v>
      </c>
      <c r="C54" s="6"/>
      <c r="H54" t="s">
        <v>533</v>
      </c>
      <c r="I54" s="25" t="s">
        <v>173</v>
      </c>
      <c r="T54" s="1"/>
    </row>
    <row r="55" spans="1:20" x14ac:dyDescent="0.25">
      <c r="A55" s="2" t="s">
        <v>527</v>
      </c>
      <c r="B55" s="6">
        <f>E50</f>
        <v>4076</v>
      </c>
      <c r="C55" s="6"/>
      <c r="H55" t="s">
        <v>526</v>
      </c>
      <c r="I55" s="5">
        <f>B54</f>
        <v>2611.88</v>
      </c>
      <c r="T55" s="1"/>
    </row>
    <row r="56" spans="1:20" x14ac:dyDescent="0.25">
      <c r="A56" s="2" t="s">
        <v>172</v>
      </c>
      <c r="B56" s="6">
        <f>F51</f>
        <v>6687.88</v>
      </c>
      <c r="C56" s="6"/>
      <c r="F56" s="3"/>
      <c r="H56" t="s">
        <v>175</v>
      </c>
      <c r="I56" s="5">
        <v>0</v>
      </c>
      <c r="T56" s="1"/>
    </row>
    <row r="57" spans="1:20" x14ac:dyDescent="0.25">
      <c r="A57" s="2" t="s">
        <v>174</v>
      </c>
      <c r="B57" s="6">
        <f>T51</f>
        <v>6687.8799999999992</v>
      </c>
      <c r="C57" s="6"/>
      <c r="H57" t="s">
        <v>574</v>
      </c>
      <c r="I57" s="5">
        <v>271.85000000000002</v>
      </c>
      <c r="T57" s="1"/>
    </row>
    <row r="58" spans="1:20" ht="15.75" thickBot="1" x14ac:dyDescent="0.3">
      <c r="A58" s="21" t="s">
        <v>528</v>
      </c>
      <c r="B58" s="22">
        <f>B56-B57</f>
        <v>0</v>
      </c>
      <c r="C58" s="6"/>
      <c r="H58" t="s">
        <v>532</v>
      </c>
      <c r="I58" s="5">
        <f>I55-I56-I57</f>
        <v>2340.0300000000002</v>
      </c>
      <c r="T58" s="1"/>
    </row>
    <row r="59" spans="1:20" ht="15.75" thickBot="1" x14ac:dyDescent="0.3">
      <c r="C59" s="22"/>
      <c r="D59" s="23"/>
      <c r="E59" s="23"/>
      <c r="F59" s="23"/>
      <c r="G59" s="23"/>
      <c r="H59" s="23" t="s">
        <v>531</v>
      </c>
      <c r="I59" s="26">
        <f>IF(I58&gt;6000,3000,I58/2)</f>
        <v>1170.0150000000001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4"/>
    </row>
    <row r="60" spans="1:20" ht="15.75" thickBot="1" x14ac:dyDescent="0.3"/>
    <row r="61" spans="1:20" x14ac:dyDescent="0.25">
      <c r="A61" s="7" t="s">
        <v>159</v>
      </c>
      <c r="B61" s="8" t="s">
        <v>264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"/>
    </row>
    <row r="62" spans="1:20" x14ac:dyDescent="0.25">
      <c r="A62" s="2" t="s">
        <v>535</v>
      </c>
      <c r="B62" t="s">
        <v>266</v>
      </c>
      <c r="T62" s="1"/>
    </row>
    <row r="63" spans="1:20" x14ac:dyDescent="0.25">
      <c r="A63" s="2" t="s">
        <v>536</v>
      </c>
      <c r="B63" t="s">
        <v>382</v>
      </c>
      <c r="T63" s="1"/>
    </row>
    <row r="64" spans="1:20" x14ac:dyDescent="0.25">
      <c r="A64" s="79" t="s">
        <v>517</v>
      </c>
      <c r="B64" s="80"/>
      <c r="C64" s="80"/>
      <c r="D64" s="80"/>
      <c r="E64" s="80"/>
      <c r="F64" s="10"/>
      <c r="G64" s="3"/>
      <c r="H64" s="80" t="s">
        <v>521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1"/>
    </row>
    <row r="65" spans="1:20" x14ac:dyDescent="0.25">
      <c r="A65" s="11"/>
      <c r="B65" s="12"/>
      <c r="C65" s="12"/>
      <c r="D65" s="12"/>
      <c r="E65" s="80" t="s">
        <v>1</v>
      </c>
      <c r="F65" s="80"/>
      <c r="G65" s="3"/>
      <c r="H65" s="12"/>
      <c r="I65" s="12"/>
      <c r="J65" s="82" t="s">
        <v>522</v>
      </c>
      <c r="K65" s="82"/>
      <c r="L65" s="82"/>
      <c r="M65" s="82"/>
      <c r="N65" s="82"/>
      <c r="O65" s="82"/>
      <c r="P65" s="83" t="s">
        <v>523</v>
      </c>
      <c r="Q65" s="83"/>
      <c r="R65" s="83"/>
      <c r="S65" s="83"/>
      <c r="T65" s="84"/>
    </row>
    <row r="66" spans="1:20" x14ac:dyDescent="0.25">
      <c r="A66" s="13" t="s">
        <v>163</v>
      </c>
      <c r="B66" s="13" t="s">
        <v>0</v>
      </c>
      <c r="C66" s="13" t="s">
        <v>3</v>
      </c>
      <c r="D66" s="13" t="s">
        <v>2</v>
      </c>
      <c r="E66" s="13" t="s">
        <v>534</v>
      </c>
      <c r="F66" s="13" t="s">
        <v>171</v>
      </c>
      <c r="G66" s="4"/>
      <c r="H66" s="13" t="s">
        <v>518</v>
      </c>
      <c r="I66" s="13" t="s">
        <v>2</v>
      </c>
      <c r="J66" s="14" t="s">
        <v>165</v>
      </c>
      <c r="K66" s="14" t="s">
        <v>166</v>
      </c>
      <c r="L66" s="14" t="s">
        <v>167</v>
      </c>
      <c r="M66" s="14" t="s">
        <v>168</v>
      </c>
      <c r="N66" s="14" t="s">
        <v>161</v>
      </c>
      <c r="O66" s="14" t="s">
        <v>525</v>
      </c>
      <c r="P66" s="15" t="s">
        <v>162</v>
      </c>
      <c r="Q66" s="15" t="s">
        <v>519</v>
      </c>
      <c r="R66" s="15" t="s">
        <v>520</v>
      </c>
      <c r="S66" s="15" t="s">
        <v>164</v>
      </c>
      <c r="T66" s="15" t="s">
        <v>537</v>
      </c>
    </row>
    <row r="67" spans="1:20" x14ac:dyDescent="0.25">
      <c r="A67" t="s">
        <v>887</v>
      </c>
      <c r="B67" t="s">
        <v>5</v>
      </c>
      <c r="C67" t="s">
        <v>37</v>
      </c>
      <c r="D67" t="s">
        <v>2</v>
      </c>
      <c r="E67" s="5"/>
      <c r="F67" s="5">
        <v>495.38</v>
      </c>
      <c r="H67" t="s">
        <v>206</v>
      </c>
      <c r="I67" t="s">
        <v>2</v>
      </c>
      <c r="J67" s="5"/>
      <c r="K67" s="5"/>
      <c r="L67" s="5"/>
      <c r="M67" s="5"/>
      <c r="N67" s="5"/>
      <c r="O67" s="5"/>
      <c r="P67" s="5">
        <v>11.17</v>
      </c>
      <c r="Q67" s="5"/>
      <c r="R67" s="5"/>
      <c r="S67" s="5"/>
      <c r="T67" s="5"/>
    </row>
    <row r="68" spans="1:20" x14ac:dyDescent="0.25">
      <c r="E68" s="5"/>
      <c r="F68" s="5"/>
      <c r="H68" t="s">
        <v>206</v>
      </c>
      <c r="I68" t="s">
        <v>2</v>
      </c>
      <c r="J68" s="5"/>
      <c r="K68" s="5"/>
      <c r="L68" s="5"/>
      <c r="M68" s="5"/>
      <c r="N68" s="5"/>
      <c r="O68" s="5"/>
      <c r="P68" s="5">
        <v>5.88</v>
      </c>
      <c r="Q68" s="5"/>
      <c r="R68" s="5"/>
      <c r="S68" s="5"/>
      <c r="T68" s="5"/>
    </row>
    <row r="69" spans="1:20" x14ac:dyDescent="0.25">
      <c r="E69" s="5"/>
      <c r="F69" s="5"/>
      <c r="H69" t="s">
        <v>206</v>
      </c>
      <c r="I69" t="s">
        <v>2</v>
      </c>
      <c r="J69" s="5"/>
      <c r="K69" s="5"/>
      <c r="L69" s="5"/>
      <c r="M69" s="5"/>
      <c r="N69" s="5"/>
      <c r="O69" s="5"/>
      <c r="P69" s="5">
        <v>12.85</v>
      </c>
      <c r="Q69" s="5"/>
      <c r="R69" s="5"/>
      <c r="S69" s="5"/>
      <c r="T69" s="5"/>
    </row>
    <row r="70" spans="1:20" x14ac:dyDescent="0.25">
      <c r="E70" s="5"/>
      <c r="F70" s="5"/>
      <c r="H70" t="s">
        <v>206</v>
      </c>
      <c r="I70" t="s">
        <v>2</v>
      </c>
      <c r="J70" s="5"/>
      <c r="K70" s="5"/>
      <c r="L70" s="5"/>
      <c r="M70" s="5"/>
      <c r="N70" s="5"/>
      <c r="O70" s="5"/>
      <c r="P70" s="5"/>
      <c r="Q70" s="5"/>
      <c r="R70" s="5">
        <v>57.35</v>
      </c>
      <c r="S70" s="5"/>
      <c r="T70" s="5"/>
    </row>
    <row r="71" spans="1:20" x14ac:dyDescent="0.25">
      <c r="E71" s="5"/>
      <c r="F71" s="5"/>
      <c r="H71" t="s">
        <v>883</v>
      </c>
      <c r="I71" t="s">
        <v>2</v>
      </c>
      <c r="J71" s="5"/>
      <c r="K71" s="5"/>
      <c r="L71" s="5"/>
      <c r="M71" s="5"/>
      <c r="N71" s="5"/>
      <c r="O71" s="5"/>
      <c r="P71" s="5"/>
      <c r="Q71" s="5"/>
      <c r="R71" s="5">
        <v>79.23</v>
      </c>
      <c r="S71" s="5"/>
      <c r="T71" s="5"/>
    </row>
    <row r="72" spans="1:20" x14ac:dyDescent="0.25">
      <c r="E72" s="5"/>
      <c r="F72" s="5"/>
      <c r="H72" t="s">
        <v>206</v>
      </c>
      <c r="I72" t="s">
        <v>2</v>
      </c>
      <c r="J72" s="5"/>
      <c r="K72" s="5"/>
      <c r="L72" s="5"/>
      <c r="M72" s="5"/>
      <c r="N72" s="5"/>
      <c r="O72" s="5"/>
      <c r="P72" s="5"/>
      <c r="Q72" s="5"/>
      <c r="R72" s="5">
        <v>21</v>
      </c>
      <c r="S72" s="5"/>
      <c r="T72" s="5"/>
    </row>
    <row r="73" spans="1:20" x14ac:dyDescent="0.25">
      <c r="E73" s="5"/>
      <c r="F73" s="5"/>
      <c r="H73" t="s">
        <v>884</v>
      </c>
      <c r="I73" t="s">
        <v>2</v>
      </c>
      <c r="J73" s="5"/>
      <c r="K73" s="5"/>
      <c r="L73" s="5"/>
      <c r="M73" s="5">
        <v>86.47</v>
      </c>
      <c r="N73" s="5"/>
      <c r="O73" s="5"/>
      <c r="P73" s="5"/>
      <c r="Q73" s="5"/>
      <c r="R73" s="5"/>
      <c r="S73" s="5"/>
      <c r="T73" s="5"/>
    </row>
    <row r="74" spans="1:20" x14ac:dyDescent="0.25">
      <c r="E74" s="5"/>
      <c r="F74" s="5"/>
      <c r="H74" t="s">
        <v>239</v>
      </c>
      <c r="I74" t="s">
        <v>2</v>
      </c>
      <c r="J74" s="5"/>
      <c r="K74" s="5"/>
      <c r="L74" s="5"/>
      <c r="M74" s="5"/>
      <c r="N74" s="5"/>
      <c r="O74" s="5"/>
      <c r="P74" s="5"/>
      <c r="Q74" s="5">
        <v>90</v>
      </c>
      <c r="R74" s="5"/>
      <c r="S74" s="5"/>
      <c r="T74" s="5"/>
    </row>
    <row r="75" spans="1:20" x14ac:dyDescent="0.25">
      <c r="E75" s="5"/>
      <c r="F75" s="5"/>
      <c r="H75" t="s">
        <v>885</v>
      </c>
      <c r="I75" t="s">
        <v>2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v>87.2</v>
      </c>
    </row>
    <row r="76" spans="1:20" x14ac:dyDescent="0.25">
      <c r="E76" s="5"/>
      <c r="F76" s="5"/>
      <c r="H76" t="s">
        <v>886</v>
      </c>
      <c r="I76" t="s">
        <v>2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>
        <v>44.23</v>
      </c>
    </row>
    <row r="77" spans="1:20" x14ac:dyDescent="0.25">
      <c r="A77" s="77" t="s">
        <v>524</v>
      </c>
      <c r="B77" s="78"/>
      <c r="C77" s="78"/>
      <c r="D77" s="78"/>
      <c r="E77" s="5">
        <f>SUM(E67:E67)</f>
        <v>0</v>
      </c>
      <c r="F77" s="5">
        <f>SUM(F67:F67)</f>
        <v>495.38</v>
      </c>
      <c r="H77" s="78" t="s">
        <v>524</v>
      </c>
      <c r="I77" s="78"/>
      <c r="J77" s="16">
        <f t="shared" ref="J77:T77" si="1">SUM(J67:J76)</f>
        <v>0</v>
      </c>
      <c r="K77" s="16">
        <f t="shared" si="1"/>
        <v>0</v>
      </c>
      <c r="L77" s="16">
        <f t="shared" si="1"/>
        <v>0</v>
      </c>
      <c r="M77" s="16">
        <f t="shared" si="1"/>
        <v>86.47</v>
      </c>
      <c r="N77" s="16">
        <f t="shared" si="1"/>
        <v>0</v>
      </c>
      <c r="O77" s="16">
        <f t="shared" si="1"/>
        <v>0</v>
      </c>
      <c r="P77" s="17">
        <f t="shared" si="1"/>
        <v>29.9</v>
      </c>
      <c r="Q77" s="17">
        <f t="shared" si="1"/>
        <v>90</v>
      </c>
      <c r="R77" s="17">
        <f t="shared" si="1"/>
        <v>157.58000000000001</v>
      </c>
      <c r="S77" s="17">
        <f t="shared" si="1"/>
        <v>0</v>
      </c>
      <c r="T77" s="18">
        <f t="shared" si="1"/>
        <v>131.43</v>
      </c>
    </row>
    <row r="78" spans="1:20" x14ac:dyDescent="0.25">
      <c r="A78" s="85" t="s">
        <v>172</v>
      </c>
      <c r="B78" s="86"/>
      <c r="C78" s="86"/>
      <c r="D78" s="86"/>
      <c r="E78" s="86"/>
      <c r="F78" s="19">
        <f>SUM(E77:F77)</f>
        <v>495.38</v>
      </c>
      <c r="H78" s="86" t="s">
        <v>174</v>
      </c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20">
        <f>SUM(J77:T77)</f>
        <v>495.38000000000005</v>
      </c>
    </row>
    <row r="79" spans="1:20" x14ac:dyDescent="0.25">
      <c r="A79" s="2"/>
      <c r="T79" s="1"/>
    </row>
    <row r="80" spans="1:20" x14ac:dyDescent="0.25">
      <c r="A80" s="89" t="s">
        <v>529</v>
      </c>
      <c r="B80" s="90"/>
      <c r="C80" s="3"/>
      <c r="H80" s="90" t="s">
        <v>530</v>
      </c>
      <c r="I80" s="90"/>
      <c r="T80" s="1"/>
    </row>
    <row r="81" spans="1:20" x14ac:dyDescent="0.25">
      <c r="A81" s="2" t="s">
        <v>526</v>
      </c>
      <c r="B81" s="6">
        <f>F77</f>
        <v>495.38</v>
      </c>
      <c r="C81" s="6"/>
      <c r="H81" t="s">
        <v>533</v>
      </c>
      <c r="I81" s="25" t="s">
        <v>173</v>
      </c>
      <c r="T81" s="1"/>
    </row>
    <row r="82" spans="1:20" x14ac:dyDescent="0.25">
      <c r="A82" s="2" t="s">
        <v>527</v>
      </c>
      <c r="B82" s="6">
        <f>E77</f>
        <v>0</v>
      </c>
      <c r="C82" s="6"/>
      <c r="H82" t="s">
        <v>526</v>
      </c>
      <c r="I82" s="5">
        <f>B81</f>
        <v>495.38</v>
      </c>
      <c r="T82" s="1"/>
    </row>
    <row r="83" spans="1:20" x14ac:dyDescent="0.25">
      <c r="A83" s="2" t="s">
        <v>172</v>
      </c>
      <c r="B83" s="6">
        <f>F78</f>
        <v>495.38</v>
      </c>
      <c r="C83" s="6"/>
      <c r="F83" s="3"/>
      <c r="H83" t="s">
        <v>175</v>
      </c>
      <c r="I83" s="5">
        <v>0</v>
      </c>
      <c r="T83" s="1"/>
    </row>
    <row r="84" spans="1:20" x14ac:dyDescent="0.25">
      <c r="A84" s="2" t="s">
        <v>174</v>
      </c>
      <c r="B84" s="6">
        <f>T78</f>
        <v>495.38000000000005</v>
      </c>
      <c r="C84" s="6"/>
      <c r="H84" t="s">
        <v>532</v>
      </c>
      <c r="I84" s="5">
        <f>I82-I83</f>
        <v>495.38</v>
      </c>
      <c r="T84" s="1"/>
    </row>
    <row r="85" spans="1:20" ht="15.75" thickBot="1" x14ac:dyDescent="0.3">
      <c r="A85" s="21" t="s">
        <v>528</v>
      </c>
      <c r="B85" s="22">
        <f>B83-B84</f>
        <v>0</v>
      </c>
      <c r="C85" s="22"/>
      <c r="D85" s="23"/>
      <c r="E85" s="23"/>
      <c r="F85" s="23"/>
      <c r="G85" s="23"/>
      <c r="H85" s="23" t="s">
        <v>531</v>
      </c>
      <c r="I85" s="26">
        <f>IF(I84&gt;6000,3000,I84/2)</f>
        <v>247.69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4"/>
    </row>
    <row r="86" spans="1:20" ht="15.75" thickBot="1" x14ac:dyDescent="0.3"/>
    <row r="87" spans="1:20" x14ac:dyDescent="0.25">
      <c r="A87" s="7" t="s">
        <v>159</v>
      </c>
      <c r="B87" s="8" t="s">
        <v>264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9"/>
    </row>
    <row r="88" spans="1:20" x14ac:dyDescent="0.25">
      <c r="A88" s="2" t="s">
        <v>535</v>
      </c>
      <c r="B88" t="s">
        <v>267</v>
      </c>
      <c r="T88" s="1"/>
    </row>
    <row r="89" spans="1:20" x14ac:dyDescent="0.25">
      <c r="A89" s="2" t="s">
        <v>536</v>
      </c>
      <c r="B89" t="s">
        <v>383</v>
      </c>
      <c r="T89" s="1"/>
    </row>
    <row r="90" spans="1:20" x14ac:dyDescent="0.25">
      <c r="A90" s="79" t="s">
        <v>517</v>
      </c>
      <c r="B90" s="80"/>
      <c r="C90" s="80"/>
      <c r="D90" s="80"/>
      <c r="E90" s="80"/>
      <c r="F90" s="10"/>
      <c r="G90" s="3"/>
      <c r="H90" s="80" t="s">
        <v>521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1"/>
    </row>
    <row r="91" spans="1:20" x14ac:dyDescent="0.25">
      <c r="A91" s="11"/>
      <c r="B91" s="12"/>
      <c r="C91" s="12"/>
      <c r="D91" s="12"/>
      <c r="E91" s="80" t="s">
        <v>1</v>
      </c>
      <c r="F91" s="80"/>
      <c r="G91" s="3"/>
      <c r="H91" s="12"/>
      <c r="I91" s="12"/>
      <c r="J91" s="82" t="s">
        <v>522</v>
      </c>
      <c r="K91" s="82"/>
      <c r="L91" s="82"/>
      <c r="M91" s="82"/>
      <c r="N91" s="82"/>
      <c r="O91" s="82"/>
      <c r="P91" s="83" t="s">
        <v>523</v>
      </c>
      <c r="Q91" s="83"/>
      <c r="R91" s="83"/>
      <c r="S91" s="83"/>
      <c r="T91" s="84"/>
    </row>
    <row r="92" spans="1:20" ht="30" x14ac:dyDescent="0.25">
      <c r="A92" s="13" t="s">
        <v>163</v>
      </c>
      <c r="B92" s="13" t="s">
        <v>0</v>
      </c>
      <c r="C92" s="13" t="s">
        <v>3</v>
      </c>
      <c r="D92" s="13" t="s">
        <v>2</v>
      </c>
      <c r="E92" s="13" t="s">
        <v>534</v>
      </c>
      <c r="F92" s="13" t="s">
        <v>171</v>
      </c>
      <c r="G92" s="4"/>
      <c r="H92" s="13" t="s">
        <v>518</v>
      </c>
      <c r="I92" s="13" t="s">
        <v>2</v>
      </c>
      <c r="J92" s="14" t="s">
        <v>165</v>
      </c>
      <c r="K92" s="14" t="s">
        <v>166</v>
      </c>
      <c r="L92" s="14" t="s">
        <v>167</v>
      </c>
      <c r="M92" s="14" t="s">
        <v>168</v>
      </c>
      <c r="N92" s="14" t="s">
        <v>161</v>
      </c>
      <c r="O92" s="14" t="s">
        <v>525</v>
      </c>
      <c r="P92" s="15" t="s">
        <v>162</v>
      </c>
      <c r="Q92" s="15" t="s">
        <v>519</v>
      </c>
      <c r="R92" s="15" t="s">
        <v>520</v>
      </c>
      <c r="S92" s="15" t="s">
        <v>164</v>
      </c>
      <c r="T92" s="15" t="s">
        <v>537</v>
      </c>
    </row>
    <row r="93" spans="1:20" x14ac:dyDescent="0.25">
      <c r="A93" t="s">
        <v>868</v>
      </c>
      <c r="B93" t="s">
        <v>5</v>
      </c>
      <c r="C93" t="s">
        <v>10</v>
      </c>
      <c r="D93" t="s">
        <v>2</v>
      </c>
      <c r="E93" s="5">
        <v>1500</v>
      </c>
      <c r="F93" s="5"/>
      <c r="H93" t="s">
        <v>179</v>
      </c>
      <c r="I93" t="s">
        <v>2</v>
      </c>
      <c r="J93" s="5"/>
      <c r="K93" s="5"/>
      <c r="L93" s="5"/>
      <c r="M93" s="5"/>
      <c r="N93" s="5">
        <v>1575</v>
      </c>
      <c r="O93" s="5"/>
      <c r="P93" s="5"/>
      <c r="Q93" s="5"/>
      <c r="R93" s="5"/>
      <c r="S93" s="5"/>
      <c r="T93" s="5"/>
    </row>
    <row r="94" spans="1:20" x14ac:dyDescent="0.25">
      <c r="A94" t="s">
        <v>4</v>
      </c>
      <c r="B94" t="s">
        <v>5</v>
      </c>
      <c r="C94" t="s">
        <v>6</v>
      </c>
      <c r="D94" t="s">
        <v>2</v>
      </c>
      <c r="E94" s="5">
        <v>100</v>
      </c>
      <c r="F94" s="5"/>
      <c r="H94" t="s">
        <v>878</v>
      </c>
      <c r="I94" t="s">
        <v>2</v>
      </c>
      <c r="J94" s="5"/>
      <c r="K94" s="5"/>
      <c r="L94" s="5"/>
      <c r="M94" s="5"/>
      <c r="N94" s="5"/>
      <c r="O94" s="5">
        <v>100</v>
      </c>
      <c r="P94" s="5"/>
      <c r="Q94" s="5"/>
      <c r="R94" s="5"/>
      <c r="S94" s="5"/>
      <c r="T94" s="5"/>
    </row>
    <row r="95" spans="1:20" x14ac:dyDescent="0.25">
      <c r="A95" t="s">
        <v>869</v>
      </c>
      <c r="B95" t="s">
        <v>5</v>
      </c>
      <c r="C95" t="s">
        <v>6</v>
      </c>
      <c r="D95" t="s">
        <v>2</v>
      </c>
      <c r="E95" s="5">
        <v>100</v>
      </c>
      <c r="F95" s="5"/>
      <c r="H95" t="s">
        <v>179</v>
      </c>
      <c r="I95" t="s">
        <v>2</v>
      </c>
      <c r="J95" s="5"/>
      <c r="K95" s="5"/>
      <c r="L95" s="5"/>
      <c r="M95" s="5"/>
      <c r="N95" s="5">
        <v>315</v>
      </c>
      <c r="O95" s="5"/>
      <c r="P95" s="5"/>
      <c r="Q95" s="5"/>
      <c r="R95" s="5"/>
      <c r="S95" s="5"/>
      <c r="T95" s="5"/>
    </row>
    <row r="96" spans="1:20" x14ac:dyDescent="0.25">
      <c r="A96" t="s">
        <v>870</v>
      </c>
      <c r="B96" t="s">
        <v>5</v>
      </c>
      <c r="C96" t="s">
        <v>6</v>
      </c>
      <c r="D96" t="s">
        <v>2</v>
      </c>
      <c r="E96" s="5">
        <v>125</v>
      </c>
      <c r="F96" s="5"/>
      <c r="H96" t="s">
        <v>213</v>
      </c>
      <c r="I96" t="s">
        <v>2</v>
      </c>
      <c r="J96" s="5">
        <v>892.5</v>
      </c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x14ac:dyDescent="0.25">
      <c r="A97" t="s">
        <v>871</v>
      </c>
      <c r="B97" t="s">
        <v>5</v>
      </c>
      <c r="C97" t="s">
        <v>10</v>
      </c>
      <c r="D97" t="s">
        <v>2</v>
      </c>
      <c r="E97" s="5">
        <v>1000</v>
      </c>
      <c r="F97" s="5"/>
      <c r="H97" t="s">
        <v>206</v>
      </c>
      <c r="I97" t="s">
        <v>2</v>
      </c>
      <c r="J97" s="5"/>
      <c r="K97" s="5"/>
      <c r="L97" s="5"/>
      <c r="M97" s="5">
        <v>94.08</v>
      </c>
      <c r="N97" s="5"/>
      <c r="O97" s="5"/>
      <c r="P97" s="5"/>
      <c r="Q97" s="5"/>
      <c r="R97" s="5"/>
      <c r="S97" s="5"/>
      <c r="T97" s="5"/>
    </row>
    <row r="98" spans="1:20" x14ac:dyDescent="0.25">
      <c r="A98" t="s">
        <v>872</v>
      </c>
      <c r="B98" t="s">
        <v>5</v>
      </c>
      <c r="C98" t="s">
        <v>10</v>
      </c>
      <c r="D98" t="s">
        <v>2</v>
      </c>
      <c r="E98" s="5">
        <v>500</v>
      </c>
      <c r="F98" s="5"/>
      <c r="H98" t="s">
        <v>206</v>
      </c>
      <c r="I98" t="s">
        <v>2</v>
      </c>
      <c r="J98" s="5"/>
      <c r="K98" s="5"/>
      <c r="L98" s="5"/>
      <c r="M98" s="5">
        <v>99.96</v>
      </c>
      <c r="N98" s="5"/>
      <c r="O98" s="5"/>
      <c r="P98" s="5"/>
      <c r="Q98" s="5"/>
      <c r="R98" s="5"/>
      <c r="S98" s="5"/>
      <c r="T98" s="5"/>
    </row>
    <row r="99" spans="1:20" x14ac:dyDescent="0.25">
      <c r="A99" t="s">
        <v>873</v>
      </c>
      <c r="B99" t="s">
        <v>5</v>
      </c>
      <c r="C99" t="s">
        <v>6</v>
      </c>
      <c r="D99" t="s">
        <v>2</v>
      </c>
      <c r="E99" s="5">
        <v>250</v>
      </c>
      <c r="F99" s="5"/>
      <c r="H99" t="s">
        <v>179</v>
      </c>
      <c r="I99" t="s">
        <v>2</v>
      </c>
      <c r="J99" s="5"/>
      <c r="K99" s="5"/>
      <c r="L99" s="5"/>
      <c r="M99" s="5">
        <v>200.09</v>
      </c>
      <c r="N99" s="5"/>
      <c r="O99" s="5"/>
      <c r="P99" s="5"/>
      <c r="Q99" s="5"/>
      <c r="R99" s="5"/>
      <c r="S99" s="5"/>
      <c r="T99" s="5"/>
    </row>
    <row r="100" spans="1:20" x14ac:dyDescent="0.25">
      <c r="A100" t="s">
        <v>874</v>
      </c>
      <c r="B100" t="s">
        <v>5</v>
      </c>
      <c r="C100" t="s">
        <v>6</v>
      </c>
      <c r="D100" t="s">
        <v>2</v>
      </c>
      <c r="E100" s="5">
        <v>700</v>
      </c>
      <c r="F100" s="5"/>
      <c r="H100" t="s">
        <v>180</v>
      </c>
      <c r="I100" t="s">
        <v>2</v>
      </c>
      <c r="J100" s="5"/>
      <c r="K100" s="5"/>
      <c r="L100" s="5"/>
      <c r="M100" s="5">
        <v>58.54</v>
      </c>
      <c r="N100" s="5"/>
      <c r="O100" s="5"/>
      <c r="P100" s="5"/>
      <c r="Q100" s="5"/>
      <c r="R100" s="5"/>
      <c r="S100" s="5"/>
      <c r="T100" s="5"/>
    </row>
    <row r="101" spans="1:20" x14ac:dyDescent="0.25">
      <c r="A101" t="s">
        <v>678</v>
      </c>
      <c r="B101" t="s">
        <v>5</v>
      </c>
      <c r="C101" t="s">
        <v>16</v>
      </c>
      <c r="D101" t="s">
        <v>2</v>
      </c>
      <c r="E101" s="5">
        <v>1500</v>
      </c>
      <c r="F101" s="5"/>
      <c r="H101" t="s">
        <v>368</v>
      </c>
      <c r="I101" t="s">
        <v>2</v>
      </c>
      <c r="J101" s="5"/>
      <c r="K101" s="5"/>
      <c r="L101" s="5"/>
      <c r="M101" s="5">
        <v>115.5</v>
      </c>
      <c r="N101" s="5"/>
      <c r="O101" s="5"/>
      <c r="P101" s="5"/>
      <c r="Q101" s="5"/>
      <c r="R101" s="5"/>
      <c r="S101" s="5"/>
      <c r="T101" s="5"/>
    </row>
    <row r="102" spans="1:20" x14ac:dyDescent="0.25">
      <c r="A102" t="s">
        <v>875</v>
      </c>
      <c r="B102" t="s">
        <v>5</v>
      </c>
      <c r="C102" t="s">
        <v>6</v>
      </c>
      <c r="D102" t="s">
        <v>2</v>
      </c>
      <c r="E102" s="5">
        <v>1000</v>
      </c>
      <c r="F102" s="5"/>
      <c r="H102" t="s">
        <v>179</v>
      </c>
      <c r="I102" t="s">
        <v>2</v>
      </c>
      <c r="J102" s="5"/>
      <c r="K102" s="5"/>
      <c r="L102" s="5"/>
      <c r="M102" s="5"/>
      <c r="N102" s="5">
        <v>958.13</v>
      </c>
      <c r="O102" s="5"/>
      <c r="P102" s="5"/>
      <c r="Q102" s="5"/>
      <c r="R102" s="5"/>
      <c r="S102" s="5"/>
      <c r="T102" s="5"/>
    </row>
    <row r="103" spans="1:20" x14ac:dyDescent="0.25">
      <c r="A103" t="s">
        <v>876</v>
      </c>
      <c r="B103" t="s">
        <v>5</v>
      </c>
      <c r="C103" t="s">
        <v>6</v>
      </c>
      <c r="D103" t="s">
        <v>2</v>
      </c>
      <c r="E103" s="5">
        <v>300</v>
      </c>
      <c r="F103" s="5"/>
      <c r="H103" t="s">
        <v>368</v>
      </c>
      <c r="I103" t="s">
        <v>2</v>
      </c>
      <c r="J103" s="5"/>
      <c r="K103" s="5"/>
      <c r="L103" s="5"/>
      <c r="M103" s="5"/>
      <c r="N103" s="5"/>
      <c r="O103" s="5">
        <v>1663.2</v>
      </c>
      <c r="P103" s="5"/>
      <c r="Q103" s="5"/>
      <c r="R103" s="5"/>
      <c r="S103" s="5"/>
      <c r="T103" s="5"/>
    </row>
    <row r="104" spans="1:20" x14ac:dyDescent="0.25">
      <c r="A104" t="s">
        <v>877</v>
      </c>
      <c r="C104" t="s">
        <v>6</v>
      </c>
      <c r="D104" t="s">
        <v>18</v>
      </c>
      <c r="E104" s="5">
        <v>500</v>
      </c>
      <c r="F104" s="5"/>
      <c r="H104" t="s">
        <v>207</v>
      </c>
      <c r="I104" t="s">
        <v>2</v>
      </c>
      <c r="J104" s="5">
        <v>210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25">
      <c r="A105" t="s">
        <v>882</v>
      </c>
      <c r="B105" t="s">
        <v>5</v>
      </c>
      <c r="C105" t="s">
        <v>37</v>
      </c>
      <c r="D105" t="s">
        <v>2</v>
      </c>
      <c r="E105" s="5"/>
      <c r="F105" s="56">
        <v>3578.35</v>
      </c>
      <c r="H105" t="s">
        <v>207</v>
      </c>
      <c r="I105" t="s">
        <v>2</v>
      </c>
      <c r="J105" s="5">
        <v>36.42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25">
      <c r="E106" s="5"/>
      <c r="F106" s="5"/>
      <c r="H106" t="s">
        <v>207</v>
      </c>
      <c r="I106" t="s">
        <v>2</v>
      </c>
      <c r="J106" s="5">
        <v>210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25">
      <c r="E107" s="5"/>
      <c r="F107" s="5"/>
      <c r="H107" t="s">
        <v>207</v>
      </c>
      <c r="I107" t="s">
        <v>2</v>
      </c>
      <c r="J107" s="5">
        <v>315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25">
      <c r="E108" s="5"/>
      <c r="F108" s="5"/>
      <c r="H108" t="s">
        <v>207</v>
      </c>
      <c r="I108" t="s">
        <v>2</v>
      </c>
      <c r="J108" s="5">
        <v>315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x14ac:dyDescent="0.25">
      <c r="E109" s="5"/>
      <c r="F109" s="5"/>
      <c r="H109" t="s">
        <v>207</v>
      </c>
      <c r="I109" t="s">
        <v>2</v>
      </c>
      <c r="J109" s="5">
        <v>210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25">
      <c r="E110" s="5"/>
      <c r="F110" s="5"/>
      <c r="H110" t="s">
        <v>879</v>
      </c>
      <c r="I110" t="s">
        <v>2</v>
      </c>
      <c r="J110" s="5"/>
      <c r="K110" s="5"/>
      <c r="L110" s="5">
        <v>420</v>
      </c>
      <c r="M110" s="5"/>
      <c r="N110" s="5"/>
      <c r="O110" s="5"/>
      <c r="P110" s="5"/>
      <c r="Q110" s="5"/>
      <c r="R110" s="5"/>
      <c r="S110" s="5"/>
      <c r="T110" s="5"/>
    </row>
    <row r="111" spans="1:20" x14ac:dyDescent="0.25">
      <c r="E111" s="5"/>
      <c r="F111" s="5"/>
      <c r="H111" t="s">
        <v>880</v>
      </c>
      <c r="I111" t="s">
        <v>2</v>
      </c>
      <c r="J111" s="5"/>
      <c r="K111" s="5"/>
      <c r="L111" s="5">
        <v>725</v>
      </c>
      <c r="M111" s="5"/>
      <c r="N111" s="5"/>
      <c r="O111" s="5"/>
      <c r="P111" s="5"/>
      <c r="Q111" s="5"/>
      <c r="R111" s="5"/>
      <c r="S111" s="5"/>
      <c r="T111" s="5"/>
    </row>
    <row r="112" spans="1:20" x14ac:dyDescent="0.25">
      <c r="E112" s="5"/>
      <c r="F112" s="5"/>
      <c r="H112" t="s">
        <v>879</v>
      </c>
      <c r="I112" t="s">
        <v>2</v>
      </c>
      <c r="J112" s="5"/>
      <c r="K112" s="5"/>
      <c r="L112" s="5">
        <v>1575</v>
      </c>
      <c r="M112" s="5"/>
      <c r="N112" s="5"/>
      <c r="O112" s="5"/>
      <c r="P112" s="5"/>
      <c r="Q112" s="5"/>
      <c r="R112" s="5"/>
      <c r="S112" s="5"/>
      <c r="T112" s="5"/>
    </row>
    <row r="113" spans="1:20" x14ac:dyDescent="0.25">
      <c r="E113" s="5"/>
      <c r="F113" s="5"/>
      <c r="H113" t="s">
        <v>206</v>
      </c>
      <c r="I113" t="s">
        <v>2</v>
      </c>
      <c r="J113" s="5"/>
      <c r="K113" s="5"/>
      <c r="L113" s="5"/>
      <c r="M113" s="5">
        <v>24.7</v>
      </c>
      <c r="N113" s="5"/>
      <c r="O113" s="5"/>
      <c r="P113" s="5"/>
      <c r="Q113" s="5"/>
      <c r="R113" s="5"/>
      <c r="S113" s="5"/>
      <c r="T113" s="5"/>
    </row>
    <row r="114" spans="1:20" x14ac:dyDescent="0.25">
      <c r="E114" s="5"/>
      <c r="F114" s="5"/>
      <c r="H114" t="s">
        <v>206</v>
      </c>
      <c r="I114" t="s">
        <v>2</v>
      </c>
      <c r="J114" s="5"/>
      <c r="K114" s="5"/>
      <c r="L114" s="5"/>
      <c r="M114" s="5">
        <v>58.8</v>
      </c>
      <c r="N114" s="5"/>
      <c r="O114" s="5"/>
      <c r="P114" s="5"/>
      <c r="Q114" s="5"/>
      <c r="R114" s="5"/>
      <c r="S114" s="5"/>
      <c r="T114" s="5"/>
    </row>
    <row r="115" spans="1:20" x14ac:dyDescent="0.25">
      <c r="E115" s="5"/>
      <c r="F115" s="5"/>
      <c r="H115" t="s">
        <v>206</v>
      </c>
      <c r="I115" t="s">
        <v>2</v>
      </c>
      <c r="J115" s="5"/>
      <c r="K115" s="5"/>
      <c r="L115" s="5"/>
      <c r="M115" s="5">
        <v>3.65</v>
      </c>
      <c r="N115" s="5"/>
      <c r="O115" s="5"/>
      <c r="P115" s="5"/>
      <c r="Q115" s="5"/>
      <c r="R115" s="5"/>
      <c r="S115" s="5"/>
      <c r="T115" s="5"/>
    </row>
    <row r="116" spans="1:20" x14ac:dyDescent="0.25">
      <c r="E116" s="5"/>
      <c r="F116" s="5"/>
      <c r="H116" t="s">
        <v>206</v>
      </c>
      <c r="I116" t="s">
        <v>2</v>
      </c>
      <c r="J116" s="5"/>
      <c r="K116" s="5"/>
      <c r="L116" s="5"/>
      <c r="M116" s="5">
        <v>3.34</v>
      </c>
      <c r="N116" s="5"/>
      <c r="O116" s="5"/>
      <c r="P116" s="5"/>
      <c r="Q116" s="5"/>
      <c r="R116" s="5"/>
      <c r="S116" s="5"/>
      <c r="T116" s="5"/>
    </row>
    <row r="117" spans="1:20" x14ac:dyDescent="0.25">
      <c r="E117" s="5"/>
      <c r="F117" s="5"/>
      <c r="H117" t="s">
        <v>206</v>
      </c>
      <c r="I117" t="s">
        <v>2</v>
      </c>
      <c r="J117" s="5"/>
      <c r="K117" s="5"/>
      <c r="L117" s="5"/>
      <c r="M117" s="5">
        <v>42.92</v>
      </c>
      <c r="N117" s="5"/>
      <c r="O117" s="5"/>
      <c r="P117" s="5"/>
      <c r="Q117" s="5"/>
      <c r="R117" s="5"/>
      <c r="S117" s="5"/>
      <c r="T117" s="5"/>
    </row>
    <row r="118" spans="1:20" x14ac:dyDescent="0.25">
      <c r="E118" s="5"/>
      <c r="F118" s="5"/>
      <c r="H118" t="s">
        <v>206</v>
      </c>
      <c r="I118" t="s">
        <v>2</v>
      </c>
      <c r="J118" s="5"/>
      <c r="K118" s="5"/>
      <c r="L118" s="5"/>
      <c r="M118" s="5">
        <v>1.76</v>
      </c>
      <c r="N118" s="5"/>
      <c r="O118" s="5"/>
      <c r="P118" s="5"/>
      <c r="Q118" s="5"/>
      <c r="R118" s="5"/>
      <c r="S118" s="5"/>
      <c r="T118" s="5"/>
    </row>
    <row r="119" spans="1:20" x14ac:dyDescent="0.25">
      <c r="E119" s="5"/>
      <c r="F119" s="5"/>
      <c r="H119" t="s">
        <v>877</v>
      </c>
      <c r="I119" t="s">
        <v>160</v>
      </c>
      <c r="J119" s="5"/>
      <c r="K119" s="5"/>
      <c r="L119" s="5"/>
      <c r="M119" s="5"/>
      <c r="N119" s="5">
        <v>500</v>
      </c>
      <c r="O119" s="5"/>
      <c r="P119" s="5"/>
      <c r="Q119" s="5"/>
      <c r="R119" s="5"/>
      <c r="S119" s="5"/>
      <c r="T119" s="5"/>
    </row>
    <row r="120" spans="1:20" x14ac:dyDescent="0.25">
      <c r="E120" s="5"/>
      <c r="F120" s="5"/>
      <c r="H120" t="s">
        <v>881</v>
      </c>
      <c r="I120" t="s">
        <v>2</v>
      </c>
      <c r="J120" s="5"/>
      <c r="K120" s="5"/>
      <c r="L120" s="5"/>
      <c r="M120" s="5"/>
      <c r="N120" s="5"/>
      <c r="O120" s="5"/>
      <c r="P120" s="5">
        <v>20</v>
      </c>
      <c r="Q120" s="5"/>
      <c r="R120" s="5"/>
      <c r="S120" s="5"/>
      <c r="T120" s="5"/>
    </row>
    <row r="121" spans="1:20" x14ac:dyDescent="0.25">
      <c r="E121" s="5"/>
      <c r="F121" s="5"/>
      <c r="H121" t="s">
        <v>208</v>
      </c>
      <c r="I121" t="s">
        <v>2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>
        <v>24</v>
      </c>
    </row>
    <row r="122" spans="1:20" x14ac:dyDescent="0.25">
      <c r="E122" s="5"/>
      <c r="F122" s="5"/>
      <c r="H122" t="s">
        <v>206</v>
      </c>
      <c r="I122" t="s">
        <v>2</v>
      </c>
      <c r="J122" s="5"/>
      <c r="K122" s="5"/>
      <c r="L122" s="5"/>
      <c r="M122" s="5"/>
      <c r="N122" s="5"/>
      <c r="O122" s="5"/>
      <c r="P122" s="5"/>
      <c r="Q122" s="5"/>
      <c r="R122" s="5">
        <v>146.91999999999999</v>
      </c>
      <c r="S122" s="5"/>
      <c r="T122" s="5"/>
    </row>
    <row r="123" spans="1:20" x14ac:dyDescent="0.25">
      <c r="E123" s="5"/>
      <c r="F123" s="5"/>
      <c r="H123" t="s">
        <v>670</v>
      </c>
      <c r="I123" t="s">
        <v>2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>
        <v>238.84</v>
      </c>
    </row>
    <row r="124" spans="1:20" x14ac:dyDescent="0.25">
      <c r="A124" s="77" t="s">
        <v>524</v>
      </c>
      <c r="B124" s="78"/>
      <c r="C124" s="78"/>
      <c r="D124" s="78"/>
      <c r="E124" s="5">
        <f>SUM(E93:E123)</f>
        <v>7575</v>
      </c>
      <c r="F124" s="5">
        <f>SUM(F93:F123)</f>
        <v>3578.35</v>
      </c>
      <c r="H124" s="78" t="s">
        <v>524</v>
      </c>
      <c r="I124" s="78"/>
      <c r="J124" s="16">
        <f t="shared" ref="J124:T124" si="2">SUM(J93:J123)</f>
        <v>2188.92</v>
      </c>
      <c r="K124" s="16">
        <f t="shared" si="2"/>
        <v>0</v>
      </c>
      <c r="L124" s="16">
        <f t="shared" si="2"/>
        <v>2720</v>
      </c>
      <c r="M124" s="16">
        <f t="shared" si="2"/>
        <v>703.34</v>
      </c>
      <c r="N124" s="16">
        <f t="shared" si="2"/>
        <v>3348.13</v>
      </c>
      <c r="O124" s="16">
        <f t="shared" si="2"/>
        <v>1763.2</v>
      </c>
      <c r="P124" s="17">
        <f t="shared" si="2"/>
        <v>20</v>
      </c>
      <c r="Q124" s="17">
        <f t="shared" si="2"/>
        <v>0</v>
      </c>
      <c r="R124" s="17">
        <f t="shared" si="2"/>
        <v>146.91999999999999</v>
      </c>
      <c r="S124" s="17">
        <f t="shared" si="2"/>
        <v>0</v>
      </c>
      <c r="T124" s="18">
        <f t="shared" si="2"/>
        <v>262.84000000000003</v>
      </c>
    </row>
    <row r="125" spans="1:20" x14ac:dyDescent="0.25">
      <c r="A125" s="85" t="s">
        <v>172</v>
      </c>
      <c r="B125" s="86"/>
      <c r="C125" s="86"/>
      <c r="D125" s="86"/>
      <c r="E125" s="86"/>
      <c r="F125" s="19">
        <f>SUM(E124:F124)</f>
        <v>11153.35</v>
      </c>
      <c r="H125" s="86" t="s">
        <v>174</v>
      </c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20">
        <f>SUM(J124:T124)</f>
        <v>11153.35</v>
      </c>
    </row>
    <row r="126" spans="1:20" x14ac:dyDescent="0.25">
      <c r="A126" s="2"/>
      <c r="T126" s="1"/>
    </row>
    <row r="127" spans="1:20" x14ac:dyDescent="0.25">
      <c r="A127" s="89" t="s">
        <v>529</v>
      </c>
      <c r="B127" s="90"/>
      <c r="C127" s="3"/>
      <c r="H127" s="90" t="s">
        <v>530</v>
      </c>
      <c r="I127" s="90"/>
      <c r="T127" s="1"/>
    </row>
    <row r="128" spans="1:20" x14ac:dyDescent="0.25">
      <c r="A128" s="2" t="s">
        <v>526</v>
      </c>
      <c r="B128" s="6">
        <f>F124</f>
        <v>3578.35</v>
      </c>
      <c r="C128" s="6"/>
      <c r="H128" t="s">
        <v>533</v>
      </c>
      <c r="I128" s="25" t="s">
        <v>173</v>
      </c>
      <c r="T128" s="1"/>
    </row>
    <row r="129" spans="1:20" x14ac:dyDescent="0.25">
      <c r="A129" s="2" t="s">
        <v>527</v>
      </c>
      <c r="B129" s="6">
        <f>E124</f>
        <v>7575</v>
      </c>
      <c r="C129" s="6"/>
      <c r="H129" t="s">
        <v>526</v>
      </c>
      <c r="I129" s="5">
        <f>B128</f>
        <v>3578.35</v>
      </c>
      <c r="T129" s="1"/>
    </row>
    <row r="130" spans="1:20" x14ac:dyDescent="0.25">
      <c r="A130" s="2" t="s">
        <v>172</v>
      </c>
      <c r="B130" s="6">
        <f>F125</f>
        <v>11153.35</v>
      </c>
      <c r="C130" s="6"/>
      <c r="F130" s="3"/>
      <c r="H130" t="s">
        <v>175</v>
      </c>
      <c r="I130" s="5">
        <v>0</v>
      </c>
      <c r="T130" s="1"/>
    </row>
    <row r="131" spans="1:20" x14ac:dyDescent="0.25">
      <c r="A131" s="2" t="s">
        <v>174</v>
      </c>
      <c r="B131" s="6">
        <f>T125</f>
        <v>11153.35</v>
      </c>
      <c r="C131" s="6"/>
      <c r="H131" t="s">
        <v>532</v>
      </c>
      <c r="I131" s="5">
        <f>I129-I130</f>
        <v>3578.35</v>
      </c>
      <c r="T131" s="1"/>
    </row>
    <row r="132" spans="1:20" ht="15.75" thickBot="1" x14ac:dyDescent="0.3">
      <c r="A132" s="21" t="s">
        <v>528</v>
      </c>
      <c r="B132" s="22">
        <f>B130-B131</f>
        <v>0</v>
      </c>
      <c r="C132" s="22"/>
      <c r="D132" s="23"/>
      <c r="E132" s="23"/>
      <c r="F132" s="23"/>
      <c r="G132" s="23"/>
      <c r="H132" s="23" t="s">
        <v>531</v>
      </c>
      <c r="I132" s="26">
        <f>IF(I131&gt;6000,3000,I131/2)</f>
        <v>1789.175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4"/>
    </row>
    <row r="133" spans="1:20" ht="15.75" thickBot="1" x14ac:dyDescent="0.3"/>
    <row r="134" spans="1:20" x14ac:dyDescent="0.25">
      <c r="A134" s="7" t="s">
        <v>159</v>
      </c>
      <c r="B134" s="8" t="s">
        <v>264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9"/>
    </row>
    <row r="135" spans="1:20" x14ac:dyDescent="0.25">
      <c r="A135" s="2" t="s">
        <v>535</v>
      </c>
      <c r="B135" t="s">
        <v>268</v>
      </c>
      <c r="T135" s="1"/>
    </row>
    <row r="136" spans="1:20" x14ac:dyDescent="0.25">
      <c r="A136" s="2" t="s">
        <v>536</v>
      </c>
      <c r="B136" t="s">
        <v>384</v>
      </c>
      <c r="T136" s="1"/>
    </row>
    <row r="137" spans="1:20" x14ac:dyDescent="0.25">
      <c r="A137" s="79" t="s">
        <v>517</v>
      </c>
      <c r="B137" s="80"/>
      <c r="C137" s="80"/>
      <c r="D137" s="80"/>
      <c r="E137" s="80"/>
      <c r="F137" s="10"/>
      <c r="G137" s="3"/>
      <c r="H137" s="80" t="s">
        <v>521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1"/>
    </row>
    <row r="138" spans="1:20" x14ac:dyDescent="0.25">
      <c r="A138" s="11"/>
      <c r="B138" s="12"/>
      <c r="C138" s="12"/>
      <c r="D138" s="12"/>
      <c r="E138" s="80" t="s">
        <v>1</v>
      </c>
      <c r="F138" s="80"/>
      <c r="G138" s="3"/>
      <c r="H138" s="12"/>
      <c r="I138" s="12"/>
      <c r="J138" s="82" t="s">
        <v>522</v>
      </c>
      <c r="K138" s="82"/>
      <c r="L138" s="82"/>
      <c r="M138" s="82"/>
      <c r="N138" s="82"/>
      <c r="O138" s="82"/>
      <c r="P138" s="83" t="s">
        <v>523</v>
      </c>
      <c r="Q138" s="83"/>
      <c r="R138" s="83"/>
      <c r="S138" s="83"/>
      <c r="T138" s="84"/>
    </row>
    <row r="139" spans="1:20" x14ac:dyDescent="0.25">
      <c r="A139" s="13" t="s">
        <v>163</v>
      </c>
      <c r="B139" s="13" t="s">
        <v>0</v>
      </c>
      <c r="C139" s="13" t="s">
        <v>3</v>
      </c>
      <c r="D139" s="13" t="s">
        <v>2</v>
      </c>
      <c r="E139" s="13" t="s">
        <v>534</v>
      </c>
      <c r="F139" s="13" t="s">
        <v>171</v>
      </c>
      <c r="G139" s="4"/>
      <c r="H139" s="13" t="s">
        <v>518</v>
      </c>
      <c r="I139" s="13" t="s">
        <v>2</v>
      </c>
      <c r="J139" s="14" t="s">
        <v>165</v>
      </c>
      <c r="K139" s="14" t="s">
        <v>166</v>
      </c>
      <c r="L139" s="14" t="s">
        <v>167</v>
      </c>
      <c r="M139" s="14" t="s">
        <v>168</v>
      </c>
      <c r="N139" s="14" t="s">
        <v>161</v>
      </c>
      <c r="O139" s="14" t="s">
        <v>525</v>
      </c>
      <c r="P139" s="15" t="s">
        <v>162</v>
      </c>
      <c r="Q139" s="15" t="s">
        <v>519</v>
      </c>
      <c r="R139" s="15" t="s">
        <v>520</v>
      </c>
      <c r="S139" s="15" t="s">
        <v>164</v>
      </c>
      <c r="T139" s="15" t="s">
        <v>537</v>
      </c>
    </row>
    <row r="140" spans="1:20" x14ac:dyDescent="0.25">
      <c r="A140" t="s">
        <v>575</v>
      </c>
      <c r="B140" t="s">
        <v>5</v>
      </c>
      <c r="C140" t="s">
        <v>6</v>
      </c>
      <c r="D140" t="s">
        <v>2</v>
      </c>
      <c r="E140" s="5">
        <v>250</v>
      </c>
      <c r="F140" s="5"/>
      <c r="H140" t="s">
        <v>927</v>
      </c>
      <c r="I140" t="s">
        <v>2</v>
      </c>
      <c r="J140" s="5"/>
      <c r="K140" s="5"/>
      <c r="L140" s="5"/>
      <c r="M140" s="5"/>
      <c r="N140" s="5"/>
      <c r="O140" s="5"/>
      <c r="P140" s="5"/>
      <c r="Q140" s="5"/>
      <c r="R140" s="5">
        <v>33.86</v>
      </c>
      <c r="S140" s="5"/>
      <c r="T140" s="5"/>
    </row>
    <row r="141" spans="1:20" x14ac:dyDescent="0.25">
      <c r="A141" t="s">
        <v>576</v>
      </c>
      <c r="B141" t="s">
        <v>5</v>
      </c>
      <c r="C141" t="s">
        <v>6</v>
      </c>
      <c r="D141" t="s">
        <v>2</v>
      </c>
      <c r="E141" s="5">
        <v>50</v>
      </c>
      <c r="F141" s="5"/>
      <c r="H141" t="s">
        <v>328</v>
      </c>
      <c r="I141" t="s">
        <v>2</v>
      </c>
      <c r="J141" s="5"/>
      <c r="K141" s="5"/>
      <c r="L141" s="5"/>
      <c r="M141" s="5">
        <v>363.29</v>
      </c>
      <c r="N141" s="5"/>
      <c r="O141" s="5"/>
      <c r="P141" s="5"/>
      <c r="Q141" s="5"/>
      <c r="R141" s="5"/>
      <c r="S141" s="5"/>
      <c r="T141" s="5"/>
    </row>
    <row r="142" spans="1:20" x14ac:dyDescent="0.25">
      <c r="A142" t="s">
        <v>147</v>
      </c>
      <c r="B142" t="s">
        <v>5</v>
      </c>
      <c r="C142" t="s">
        <v>6</v>
      </c>
      <c r="D142" t="s">
        <v>2</v>
      </c>
      <c r="E142" s="5">
        <v>100</v>
      </c>
      <c r="F142" s="5"/>
      <c r="H142" t="s">
        <v>179</v>
      </c>
      <c r="I142" t="s">
        <v>2</v>
      </c>
      <c r="J142" s="5"/>
      <c r="K142" s="5"/>
      <c r="L142" s="5"/>
      <c r="M142" s="5"/>
      <c r="N142" s="5">
        <v>1575</v>
      </c>
      <c r="O142" s="5"/>
      <c r="P142" s="5"/>
      <c r="Q142" s="5"/>
      <c r="R142" s="5"/>
      <c r="S142" s="5"/>
      <c r="T142" s="5"/>
    </row>
    <row r="143" spans="1:20" x14ac:dyDescent="0.25">
      <c r="A143" t="s">
        <v>46</v>
      </c>
      <c r="C143" t="s">
        <v>46</v>
      </c>
      <c r="D143" t="s">
        <v>2</v>
      </c>
      <c r="E143" s="5">
        <v>100</v>
      </c>
      <c r="F143" s="5"/>
      <c r="H143" t="s">
        <v>615</v>
      </c>
      <c r="I143" t="s">
        <v>18</v>
      </c>
      <c r="J143" s="5"/>
      <c r="K143" s="5"/>
      <c r="L143" s="5"/>
      <c r="M143" s="5"/>
      <c r="N143" s="5">
        <v>1200</v>
      </c>
      <c r="O143" s="5"/>
      <c r="P143" s="5"/>
      <c r="Q143" s="5"/>
      <c r="R143" s="5"/>
      <c r="S143" s="5"/>
      <c r="T143" s="5"/>
    </row>
    <row r="144" spans="1:20" x14ac:dyDescent="0.25">
      <c r="A144" t="s">
        <v>577</v>
      </c>
      <c r="B144" t="s">
        <v>5</v>
      </c>
      <c r="C144" t="s">
        <v>6</v>
      </c>
      <c r="D144" t="s">
        <v>2</v>
      </c>
      <c r="E144" s="5">
        <v>100</v>
      </c>
      <c r="F144" s="5"/>
      <c r="H144" t="s">
        <v>179</v>
      </c>
      <c r="I144" t="s">
        <v>2</v>
      </c>
      <c r="J144" s="5"/>
      <c r="K144" s="5"/>
      <c r="L144" s="5"/>
      <c r="M144" s="5"/>
      <c r="N144" s="5"/>
      <c r="O144" s="5"/>
      <c r="P144" s="5"/>
      <c r="Q144" s="5"/>
      <c r="R144" s="5">
        <v>111.3</v>
      </c>
      <c r="S144" s="5"/>
      <c r="T144" s="5"/>
    </row>
    <row r="145" spans="1:20" x14ac:dyDescent="0.25">
      <c r="A145" t="s">
        <v>4</v>
      </c>
      <c r="B145" t="s">
        <v>5</v>
      </c>
      <c r="C145" t="s">
        <v>6</v>
      </c>
      <c r="D145" t="s">
        <v>2</v>
      </c>
      <c r="E145" s="5">
        <v>100</v>
      </c>
      <c r="F145" s="5"/>
      <c r="H145" t="s">
        <v>371</v>
      </c>
      <c r="I145" t="s">
        <v>2</v>
      </c>
      <c r="J145" s="5"/>
      <c r="K145" s="5"/>
      <c r="L145" s="5"/>
      <c r="M145" s="5"/>
      <c r="N145" s="5">
        <v>1706.93</v>
      </c>
      <c r="O145" s="5"/>
      <c r="P145" s="5"/>
      <c r="Q145" s="5"/>
      <c r="R145" s="5"/>
      <c r="S145" s="5"/>
      <c r="T145" s="5"/>
    </row>
    <row r="146" spans="1:20" x14ac:dyDescent="0.25">
      <c r="A146" t="s">
        <v>46</v>
      </c>
      <c r="C146" t="s">
        <v>46</v>
      </c>
      <c r="D146" t="s">
        <v>2</v>
      </c>
      <c r="E146" s="5">
        <v>100</v>
      </c>
      <c r="F146" s="5"/>
      <c r="H146" t="s">
        <v>328</v>
      </c>
      <c r="I146" t="s">
        <v>2</v>
      </c>
      <c r="J146" s="5"/>
      <c r="K146" s="5"/>
      <c r="L146" s="5"/>
      <c r="M146" s="5">
        <v>341.25</v>
      </c>
      <c r="N146" s="5"/>
      <c r="O146" s="5"/>
      <c r="P146" s="5"/>
      <c r="Q146" s="5"/>
      <c r="R146" s="5"/>
      <c r="S146" s="5"/>
      <c r="T146" s="5"/>
    </row>
    <row r="147" spans="1:20" x14ac:dyDescent="0.25">
      <c r="A147" t="s">
        <v>46</v>
      </c>
      <c r="C147" t="s">
        <v>46</v>
      </c>
      <c r="D147" t="s">
        <v>2</v>
      </c>
      <c r="E147" s="5">
        <v>100</v>
      </c>
      <c r="F147" s="5"/>
      <c r="H147" t="s">
        <v>617</v>
      </c>
      <c r="I147" t="s">
        <v>2</v>
      </c>
      <c r="J147" s="5"/>
      <c r="K147" s="5"/>
      <c r="L147" s="5"/>
      <c r="M147" s="5"/>
      <c r="N147" s="5"/>
      <c r="O147" s="5">
        <v>4740.75</v>
      </c>
      <c r="P147" s="5"/>
      <c r="Q147" s="5"/>
      <c r="R147" s="5"/>
      <c r="S147" s="5"/>
      <c r="T147" s="5"/>
    </row>
    <row r="148" spans="1:20" x14ac:dyDescent="0.25">
      <c r="A148" t="s">
        <v>578</v>
      </c>
      <c r="B148" t="s">
        <v>5</v>
      </c>
      <c r="C148" t="s">
        <v>6</v>
      </c>
      <c r="D148" t="s">
        <v>2</v>
      </c>
      <c r="E148" s="5">
        <v>100</v>
      </c>
      <c r="F148" s="5"/>
      <c r="H148" t="s">
        <v>567</v>
      </c>
      <c r="I148" t="s">
        <v>2</v>
      </c>
      <c r="J148" s="5"/>
      <c r="K148" s="5"/>
      <c r="L148" s="5"/>
      <c r="M148" s="5"/>
      <c r="N148" s="5"/>
      <c r="O148" s="5">
        <v>157.5</v>
      </c>
      <c r="P148" s="5"/>
      <c r="Q148" s="5"/>
      <c r="R148" s="5"/>
      <c r="S148" s="5"/>
      <c r="T148" s="5"/>
    </row>
    <row r="149" spans="1:20" x14ac:dyDescent="0.25">
      <c r="A149" t="s">
        <v>579</v>
      </c>
      <c r="B149" t="s">
        <v>5</v>
      </c>
      <c r="C149" t="s">
        <v>6</v>
      </c>
      <c r="D149" t="s">
        <v>2</v>
      </c>
      <c r="E149" s="5">
        <v>100</v>
      </c>
      <c r="F149" s="5"/>
      <c r="H149" t="s">
        <v>618</v>
      </c>
      <c r="I149" t="s">
        <v>2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>
        <v>26.25</v>
      </c>
    </row>
    <row r="150" spans="1:20" x14ac:dyDescent="0.25">
      <c r="A150" t="s">
        <v>142</v>
      </c>
      <c r="B150" t="s">
        <v>5</v>
      </c>
      <c r="C150" t="s">
        <v>6</v>
      </c>
      <c r="D150" t="s">
        <v>2</v>
      </c>
      <c r="E150" s="5">
        <v>100</v>
      </c>
      <c r="F150" s="5"/>
      <c r="H150" t="s">
        <v>618</v>
      </c>
      <c r="I150" t="s">
        <v>2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>
        <v>26.25</v>
      </c>
    </row>
    <row r="151" spans="1:20" x14ac:dyDescent="0.25">
      <c r="A151" t="s">
        <v>580</v>
      </c>
      <c r="B151" t="s">
        <v>5</v>
      </c>
      <c r="C151" t="s">
        <v>10</v>
      </c>
      <c r="D151" t="s">
        <v>2</v>
      </c>
      <c r="E151" s="5">
        <v>500</v>
      </c>
      <c r="F151" s="5"/>
      <c r="H151" t="s">
        <v>618</v>
      </c>
      <c r="I151" t="s">
        <v>2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>
        <v>26.25</v>
      </c>
    </row>
    <row r="152" spans="1:20" x14ac:dyDescent="0.25">
      <c r="A152" t="s">
        <v>581</v>
      </c>
      <c r="B152" t="s">
        <v>5</v>
      </c>
      <c r="C152" t="s">
        <v>6</v>
      </c>
      <c r="D152" t="s">
        <v>2</v>
      </c>
      <c r="E152" s="5">
        <v>40</v>
      </c>
      <c r="F152" s="5"/>
      <c r="H152" t="s">
        <v>206</v>
      </c>
      <c r="I152" t="s">
        <v>2</v>
      </c>
      <c r="J152" s="5"/>
      <c r="K152" s="5"/>
      <c r="L152" s="5"/>
      <c r="M152" s="5"/>
      <c r="N152" s="5"/>
      <c r="O152" s="5"/>
      <c r="P152" s="5"/>
      <c r="Q152" s="5"/>
      <c r="R152" s="5">
        <v>54.05</v>
      </c>
      <c r="S152" s="5"/>
      <c r="T152" s="5"/>
    </row>
    <row r="153" spans="1:20" x14ac:dyDescent="0.25">
      <c r="A153" t="s">
        <v>582</v>
      </c>
      <c r="B153" t="s">
        <v>5</v>
      </c>
      <c r="C153" t="s">
        <v>6</v>
      </c>
      <c r="D153" t="s">
        <v>2</v>
      </c>
      <c r="E153" s="5">
        <v>50</v>
      </c>
      <c r="F153" s="5"/>
      <c r="H153" t="s">
        <v>616</v>
      </c>
      <c r="I153" t="s">
        <v>18</v>
      </c>
      <c r="J153" s="5"/>
      <c r="K153" s="5"/>
      <c r="L153" s="5"/>
      <c r="M153" s="5"/>
      <c r="N153" s="5"/>
      <c r="O153" s="5"/>
      <c r="P153" s="5"/>
      <c r="Q153" s="5"/>
      <c r="R153" s="5"/>
      <c r="S153" s="5">
        <v>1000</v>
      </c>
      <c r="T153" s="5"/>
    </row>
    <row r="154" spans="1:20" x14ac:dyDescent="0.25">
      <c r="A154" t="s">
        <v>140</v>
      </c>
      <c r="B154" t="s">
        <v>5</v>
      </c>
      <c r="C154" t="s">
        <v>6</v>
      </c>
      <c r="D154" t="s">
        <v>2</v>
      </c>
      <c r="E154" s="5">
        <v>100</v>
      </c>
      <c r="F154" s="5"/>
      <c r="H154" t="s">
        <v>619</v>
      </c>
      <c r="I154" t="s">
        <v>2</v>
      </c>
      <c r="J154" s="5"/>
      <c r="K154" s="5"/>
      <c r="L154" s="5"/>
      <c r="M154" s="5"/>
      <c r="N154" s="5"/>
      <c r="O154" s="5"/>
      <c r="P154" s="5">
        <v>500</v>
      </c>
      <c r="Q154" s="5"/>
      <c r="R154" s="5"/>
      <c r="S154" s="5"/>
      <c r="T154" s="5"/>
    </row>
    <row r="155" spans="1:20" x14ac:dyDescent="0.25">
      <c r="A155" t="s">
        <v>583</v>
      </c>
      <c r="B155" t="s">
        <v>106</v>
      </c>
      <c r="C155" t="s">
        <v>6</v>
      </c>
      <c r="D155" t="s">
        <v>2</v>
      </c>
      <c r="E155" s="5">
        <v>100</v>
      </c>
      <c r="F155" s="5"/>
      <c r="H155" t="s">
        <v>620</v>
      </c>
      <c r="I155" t="s">
        <v>2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>
        <v>114.55</v>
      </c>
    </row>
    <row r="156" spans="1:20" x14ac:dyDescent="0.25">
      <c r="A156" t="s">
        <v>584</v>
      </c>
      <c r="B156" t="s">
        <v>5</v>
      </c>
      <c r="C156" t="s">
        <v>6</v>
      </c>
      <c r="D156" t="s">
        <v>2</v>
      </c>
      <c r="E156" s="5">
        <v>50</v>
      </c>
      <c r="F156" s="5"/>
      <c r="H156" t="s">
        <v>621</v>
      </c>
      <c r="I156" t="s">
        <v>2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>
        <v>35.9</v>
      </c>
    </row>
    <row r="157" spans="1:20" x14ac:dyDescent="0.25">
      <c r="A157" t="s">
        <v>585</v>
      </c>
      <c r="B157" t="s">
        <v>5</v>
      </c>
      <c r="C157" t="s">
        <v>6</v>
      </c>
      <c r="D157" t="s">
        <v>2</v>
      </c>
      <c r="E157" s="5">
        <v>200</v>
      </c>
      <c r="F157" s="5"/>
      <c r="H157" t="s">
        <v>206</v>
      </c>
      <c r="I157" t="s">
        <v>2</v>
      </c>
      <c r="J157" s="5"/>
      <c r="K157" s="5"/>
      <c r="L157" s="5"/>
      <c r="M157" s="5"/>
      <c r="N157" s="5"/>
      <c r="O157" s="5"/>
      <c r="P157" s="5"/>
      <c r="Q157" s="5"/>
      <c r="R157" s="5">
        <v>16.239999999999998</v>
      </c>
      <c r="S157" s="5"/>
      <c r="T157" s="5"/>
    </row>
    <row r="158" spans="1:20" x14ac:dyDescent="0.25">
      <c r="A158" t="s">
        <v>586</v>
      </c>
      <c r="B158" t="s">
        <v>5</v>
      </c>
      <c r="C158" t="s">
        <v>6</v>
      </c>
      <c r="D158" t="s">
        <v>2</v>
      </c>
      <c r="E158" s="5">
        <v>100</v>
      </c>
      <c r="F158" s="5"/>
      <c r="H158" t="s">
        <v>196</v>
      </c>
      <c r="I158" t="s">
        <v>2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>
        <v>88.2</v>
      </c>
    </row>
    <row r="159" spans="1:20" x14ac:dyDescent="0.25">
      <c r="A159" t="s">
        <v>587</v>
      </c>
      <c r="B159" t="s">
        <v>5</v>
      </c>
      <c r="C159" t="s">
        <v>6</v>
      </c>
      <c r="D159" t="s">
        <v>2</v>
      </c>
      <c r="E159" s="5">
        <v>100</v>
      </c>
      <c r="F159" s="5"/>
      <c r="H159" t="s">
        <v>213</v>
      </c>
      <c r="I159" t="s">
        <v>2</v>
      </c>
      <c r="J159" s="5">
        <v>525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25">
      <c r="A160" t="s">
        <v>46</v>
      </c>
      <c r="C160" t="s">
        <v>46</v>
      </c>
      <c r="D160" t="s">
        <v>2</v>
      </c>
      <c r="E160" s="5">
        <v>100</v>
      </c>
      <c r="F160" s="5"/>
      <c r="H160" t="s">
        <v>622</v>
      </c>
      <c r="I160" t="s">
        <v>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>
        <v>28.47</v>
      </c>
    </row>
    <row r="161" spans="1:20" x14ac:dyDescent="0.25">
      <c r="A161" t="s">
        <v>588</v>
      </c>
      <c r="B161" t="s">
        <v>5</v>
      </c>
      <c r="C161" t="s">
        <v>6</v>
      </c>
      <c r="D161" t="s">
        <v>2</v>
      </c>
      <c r="E161" s="5">
        <v>100</v>
      </c>
      <c r="F161" s="5"/>
      <c r="H161" t="s">
        <v>207</v>
      </c>
      <c r="I161" t="s">
        <v>2</v>
      </c>
      <c r="J161" s="5">
        <v>56.7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x14ac:dyDescent="0.25">
      <c r="A162" t="s">
        <v>589</v>
      </c>
      <c r="B162" t="s">
        <v>5</v>
      </c>
      <c r="C162" t="s">
        <v>6</v>
      </c>
      <c r="D162" t="s">
        <v>2</v>
      </c>
      <c r="E162" s="5">
        <v>100</v>
      </c>
      <c r="F162" s="5"/>
      <c r="H162" t="s">
        <v>623</v>
      </c>
      <c r="I162" t="s">
        <v>2</v>
      </c>
      <c r="J162" s="5"/>
      <c r="K162" s="5"/>
      <c r="L162" s="5"/>
      <c r="M162" s="5"/>
      <c r="N162" s="5"/>
      <c r="O162" s="5"/>
      <c r="P162" s="5">
        <v>500</v>
      </c>
      <c r="Q162" s="5"/>
      <c r="R162" s="5"/>
      <c r="S162" s="5"/>
      <c r="T162" s="5"/>
    </row>
    <row r="163" spans="1:20" x14ac:dyDescent="0.25">
      <c r="A163" t="s">
        <v>117</v>
      </c>
      <c r="B163" t="s">
        <v>5</v>
      </c>
      <c r="C163" t="s">
        <v>6</v>
      </c>
      <c r="D163" t="s">
        <v>2</v>
      </c>
      <c r="E163" s="5">
        <v>250</v>
      </c>
      <c r="F163" s="5"/>
      <c r="H163" t="s">
        <v>624</v>
      </c>
      <c r="I163" t="s">
        <v>2</v>
      </c>
      <c r="J163" s="5"/>
      <c r="K163" s="5"/>
      <c r="L163" s="5"/>
      <c r="M163" s="5"/>
      <c r="N163" s="5"/>
      <c r="O163" s="5"/>
      <c r="P163" s="5"/>
      <c r="Q163" s="5">
        <v>187.79</v>
      </c>
      <c r="R163" s="5"/>
      <c r="S163" s="5"/>
      <c r="T163" s="5"/>
    </row>
    <row r="164" spans="1:20" x14ac:dyDescent="0.25">
      <c r="A164" t="s">
        <v>590</v>
      </c>
      <c r="B164" t="s">
        <v>5</v>
      </c>
      <c r="C164" t="s">
        <v>6</v>
      </c>
      <c r="D164" t="s">
        <v>2</v>
      </c>
      <c r="E164" s="5">
        <v>100</v>
      </c>
      <c r="F164" s="5"/>
      <c r="H164" t="s">
        <v>625</v>
      </c>
      <c r="I164" t="s">
        <v>2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>
        <v>90</v>
      </c>
    </row>
    <row r="165" spans="1:20" x14ac:dyDescent="0.25">
      <c r="A165" t="s">
        <v>591</v>
      </c>
      <c r="B165" t="s">
        <v>5</v>
      </c>
      <c r="C165" t="s">
        <v>6</v>
      </c>
      <c r="D165" t="s">
        <v>2</v>
      </c>
      <c r="E165" s="5">
        <v>50</v>
      </c>
      <c r="F165" s="5"/>
      <c r="H165" t="s">
        <v>626</v>
      </c>
      <c r="I165" t="s">
        <v>2</v>
      </c>
      <c r="J165" s="5"/>
      <c r="K165" s="5"/>
      <c r="L165" s="5"/>
      <c r="M165" s="5"/>
      <c r="N165" s="5"/>
      <c r="O165" s="5"/>
      <c r="P165" s="5">
        <v>40</v>
      </c>
      <c r="Q165" s="5"/>
      <c r="R165" s="5"/>
      <c r="S165" s="5"/>
      <c r="T165" s="5"/>
    </row>
    <row r="166" spans="1:20" x14ac:dyDescent="0.25">
      <c r="A166" t="s">
        <v>9</v>
      </c>
      <c r="B166" t="s">
        <v>5</v>
      </c>
      <c r="C166" t="s">
        <v>10</v>
      </c>
      <c r="D166" t="s">
        <v>2</v>
      </c>
      <c r="E166" s="5">
        <v>1000</v>
      </c>
      <c r="F166" s="5"/>
      <c r="H166" t="s">
        <v>618</v>
      </c>
      <c r="I166" t="s">
        <v>2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>
        <v>26.25</v>
      </c>
    </row>
    <row r="167" spans="1:20" x14ac:dyDescent="0.25">
      <c r="A167" t="s">
        <v>407</v>
      </c>
      <c r="B167" t="s">
        <v>5</v>
      </c>
      <c r="C167" t="s">
        <v>6</v>
      </c>
      <c r="D167" t="s">
        <v>2</v>
      </c>
      <c r="E167" s="5">
        <v>200</v>
      </c>
      <c r="F167" s="5"/>
      <c r="H167" t="s">
        <v>623</v>
      </c>
      <c r="I167" t="s">
        <v>2</v>
      </c>
      <c r="J167" s="5"/>
      <c r="K167" s="5"/>
      <c r="L167" s="5"/>
      <c r="M167" s="5"/>
      <c r="N167" s="5"/>
      <c r="O167" s="5"/>
      <c r="P167" s="5">
        <v>1300</v>
      </c>
      <c r="Q167" s="5"/>
      <c r="R167" s="5"/>
      <c r="S167" s="5"/>
      <c r="T167" s="5"/>
    </row>
    <row r="168" spans="1:20" x14ac:dyDescent="0.25">
      <c r="A168" t="s">
        <v>592</v>
      </c>
      <c r="B168" t="s">
        <v>5</v>
      </c>
      <c r="C168" t="s">
        <v>6</v>
      </c>
      <c r="D168" t="s">
        <v>2</v>
      </c>
      <c r="E168" s="5">
        <v>50</v>
      </c>
      <c r="F168" s="5"/>
      <c r="H168" t="s">
        <v>623</v>
      </c>
      <c r="I168" t="s">
        <v>2</v>
      </c>
      <c r="J168" s="5"/>
      <c r="K168" s="5"/>
      <c r="L168" s="5"/>
      <c r="M168" s="5"/>
      <c r="N168" s="5"/>
      <c r="O168" s="5"/>
      <c r="P168" s="5">
        <v>1000</v>
      </c>
      <c r="Q168" s="5"/>
      <c r="R168" s="5"/>
      <c r="S168" s="5"/>
      <c r="T168" s="5"/>
    </row>
    <row r="169" spans="1:20" x14ac:dyDescent="0.25">
      <c r="A169" t="s">
        <v>593</v>
      </c>
      <c r="B169" t="s">
        <v>5</v>
      </c>
      <c r="C169" t="s">
        <v>6</v>
      </c>
      <c r="D169" t="s">
        <v>2</v>
      </c>
      <c r="E169" s="5">
        <v>200</v>
      </c>
      <c r="F169" s="5"/>
      <c r="H169" t="s">
        <v>206</v>
      </c>
      <c r="I169" t="s">
        <v>2</v>
      </c>
      <c r="J169" s="5"/>
      <c r="K169" s="5"/>
      <c r="L169" s="5"/>
      <c r="M169" s="5"/>
      <c r="N169" s="5"/>
      <c r="O169" s="5"/>
      <c r="P169" s="5"/>
      <c r="Q169" s="5"/>
      <c r="R169" s="5">
        <v>14.69</v>
      </c>
      <c r="S169" s="5"/>
      <c r="T169" s="5"/>
    </row>
    <row r="170" spans="1:20" x14ac:dyDescent="0.25">
      <c r="A170" t="s">
        <v>80</v>
      </c>
      <c r="B170" t="s">
        <v>5</v>
      </c>
      <c r="C170" t="s">
        <v>6</v>
      </c>
      <c r="D170" t="s">
        <v>2</v>
      </c>
      <c r="E170" s="5">
        <v>100</v>
      </c>
      <c r="F170" s="5"/>
      <c r="H170" t="s">
        <v>207</v>
      </c>
      <c r="I170" t="s">
        <v>2</v>
      </c>
      <c r="J170" s="5">
        <v>9.69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x14ac:dyDescent="0.25">
      <c r="A171" t="s">
        <v>594</v>
      </c>
      <c r="B171" t="s">
        <v>5</v>
      </c>
      <c r="C171" t="s">
        <v>6</v>
      </c>
      <c r="D171" t="s">
        <v>2</v>
      </c>
      <c r="E171" s="5">
        <v>250</v>
      </c>
      <c r="F171" s="5"/>
      <c r="H171" t="s">
        <v>207</v>
      </c>
      <c r="I171" t="s">
        <v>2</v>
      </c>
      <c r="J171" s="5">
        <v>56.7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25">
      <c r="A172" t="s">
        <v>575</v>
      </c>
      <c r="B172" t="s">
        <v>5</v>
      </c>
      <c r="C172" t="s">
        <v>6</v>
      </c>
      <c r="D172" t="s">
        <v>2</v>
      </c>
      <c r="E172" s="5">
        <v>250</v>
      </c>
      <c r="F172" s="5"/>
      <c r="H172" t="s">
        <v>208</v>
      </c>
      <c r="I172" t="s">
        <v>2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>
        <v>11.5</v>
      </c>
    </row>
    <row r="173" spans="1:20" x14ac:dyDescent="0.25">
      <c r="A173" t="s">
        <v>155</v>
      </c>
      <c r="B173" t="s">
        <v>5</v>
      </c>
      <c r="C173" t="s">
        <v>6</v>
      </c>
      <c r="D173" t="s">
        <v>2</v>
      </c>
      <c r="E173" s="5">
        <v>50</v>
      </c>
      <c r="F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25">
      <c r="A174" t="s">
        <v>595</v>
      </c>
      <c r="B174" t="s">
        <v>5</v>
      </c>
      <c r="C174" t="s">
        <v>10</v>
      </c>
      <c r="D174" t="s">
        <v>2</v>
      </c>
      <c r="E174" s="5">
        <v>1000</v>
      </c>
      <c r="F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x14ac:dyDescent="0.25">
      <c r="A175" t="s">
        <v>131</v>
      </c>
      <c r="B175" t="s">
        <v>5</v>
      </c>
      <c r="C175" t="s">
        <v>6</v>
      </c>
      <c r="D175" t="s">
        <v>2</v>
      </c>
      <c r="E175" s="5">
        <v>1500</v>
      </c>
      <c r="F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x14ac:dyDescent="0.25">
      <c r="A176" t="s">
        <v>152</v>
      </c>
      <c r="B176" t="s">
        <v>5</v>
      </c>
      <c r="C176" t="s">
        <v>6</v>
      </c>
      <c r="D176" t="s">
        <v>2</v>
      </c>
      <c r="E176" s="5">
        <v>250</v>
      </c>
      <c r="F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x14ac:dyDescent="0.25">
      <c r="A177" t="s">
        <v>596</v>
      </c>
      <c r="B177" t="s">
        <v>5</v>
      </c>
      <c r="C177" t="s">
        <v>6</v>
      </c>
      <c r="D177" t="s">
        <v>2</v>
      </c>
      <c r="E177" s="5">
        <v>200</v>
      </c>
      <c r="F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25">
      <c r="A178" t="s">
        <v>597</v>
      </c>
      <c r="B178" t="s">
        <v>5</v>
      </c>
      <c r="C178" t="s">
        <v>6</v>
      </c>
      <c r="D178" t="s">
        <v>2</v>
      </c>
      <c r="E178" s="5">
        <v>10</v>
      </c>
      <c r="F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25">
      <c r="A179" t="s">
        <v>46</v>
      </c>
      <c r="C179" t="s">
        <v>46</v>
      </c>
      <c r="D179" t="s">
        <v>2</v>
      </c>
      <c r="E179" s="5">
        <v>20</v>
      </c>
      <c r="F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25">
      <c r="A180" t="s">
        <v>598</v>
      </c>
      <c r="B180" t="s">
        <v>5</v>
      </c>
      <c r="C180" t="s">
        <v>6</v>
      </c>
      <c r="D180" t="s">
        <v>2</v>
      </c>
      <c r="E180" s="5">
        <v>25</v>
      </c>
      <c r="F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25">
      <c r="A181" t="s">
        <v>599</v>
      </c>
      <c r="B181" t="s">
        <v>5</v>
      </c>
      <c r="C181" t="s">
        <v>6</v>
      </c>
      <c r="D181" t="s">
        <v>2</v>
      </c>
      <c r="E181" s="5">
        <v>40</v>
      </c>
      <c r="F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25">
      <c r="A182" t="s">
        <v>600</v>
      </c>
      <c r="B182" t="s">
        <v>5</v>
      </c>
      <c r="C182" t="s">
        <v>6</v>
      </c>
      <c r="D182" t="s">
        <v>2</v>
      </c>
      <c r="E182" s="5">
        <v>100</v>
      </c>
      <c r="F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25">
      <c r="A183" t="s">
        <v>601</v>
      </c>
      <c r="B183" t="s">
        <v>5</v>
      </c>
      <c r="C183" t="s">
        <v>6</v>
      </c>
      <c r="D183" t="s">
        <v>2</v>
      </c>
      <c r="E183" s="5">
        <v>50</v>
      </c>
      <c r="F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x14ac:dyDescent="0.25">
      <c r="A184" t="s">
        <v>602</v>
      </c>
      <c r="B184" t="s">
        <v>5</v>
      </c>
      <c r="C184" t="s">
        <v>6</v>
      </c>
      <c r="D184" t="s">
        <v>2</v>
      </c>
      <c r="E184" s="5">
        <v>300</v>
      </c>
      <c r="F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x14ac:dyDescent="0.25">
      <c r="A185" t="s">
        <v>67</v>
      </c>
      <c r="B185" t="s">
        <v>5</v>
      </c>
      <c r="C185" t="s">
        <v>6</v>
      </c>
      <c r="D185" t="s">
        <v>2</v>
      </c>
      <c r="E185" s="5">
        <v>100</v>
      </c>
      <c r="F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25">
      <c r="A186" t="s">
        <v>603</v>
      </c>
      <c r="B186" t="s">
        <v>5</v>
      </c>
      <c r="C186" t="s">
        <v>6</v>
      </c>
      <c r="D186" t="s">
        <v>2</v>
      </c>
      <c r="E186" s="5">
        <v>40</v>
      </c>
      <c r="F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25">
      <c r="A187" t="s">
        <v>604</v>
      </c>
      <c r="B187" t="s">
        <v>5</v>
      </c>
      <c r="C187" t="s">
        <v>6</v>
      </c>
      <c r="D187" t="s">
        <v>2</v>
      </c>
      <c r="E187" s="5">
        <v>100</v>
      </c>
      <c r="F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x14ac:dyDescent="0.25">
      <c r="A188" t="s">
        <v>46</v>
      </c>
      <c r="C188" t="s">
        <v>46</v>
      </c>
      <c r="D188" t="s">
        <v>2</v>
      </c>
      <c r="E188" s="5">
        <v>50</v>
      </c>
      <c r="F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x14ac:dyDescent="0.25">
      <c r="A189" t="s">
        <v>46</v>
      </c>
      <c r="C189" t="s">
        <v>46</v>
      </c>
      <c r="D189" t="s">
        <v>2</v>
      </c>
      <c r="E189" s="5">
        <v>100</v>
      </c>
      <c r="F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x14ac:dyDescent="0.25">
      <c r="A190" t="s">
        <v>46</v>
      </c>
      <c r="C190" t="s">
        <v>46</v>
      </c>
      <c r="D190" t="s">
        <v>2</v>
      </c>
      <c r="E190" s="5">
        <v>100</v>
      </c>
      <c r="F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x14ac:dyDescent="0.25">
      <c r="A191" t="s">
        <v>46</v>
      </c>
      <c r="C191" t="s">
        <v>46</v>
      </c>
      <c r="D191" t="s">
        <v>2</v>
      </c>
      <c r="E191" s="5">
        <v>100</v>
      </c>
      <c r="F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x14ac:dyDescent="0.25">
      <c r="A192" t="s">
        <v>605</v>
      </c>
      <c r="B192" t="s">
        <v>5</v>
      </c>
      <c r="C192" t="s">
        <v>6</v>
      </c>
      <c r="D192" t="s">
        <v>2</v>
      </c>
      <c r="E192" s="5">
        <v>60</v>
      </c>
      <c r="F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x14ac:dyDescent="0.25">
      <c r="A193" t="s">
        <v>46</v>
      </c>
      <c r="C193" t="s">
        <v>46</v>
      </c>
      <c r="D193" t="s">
        <v>2</v>
      </c>
      <c r="E193" s="5">
        <v>100</v>
      </c>
      <c r="F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x14ac:dyDescent="0.25">
      <c r="A194" t="s">
        <v>606</v>
      </c>
      <c r="B194" t="s">
        <v>5</v>
      </c>
      <c r="C194" t="s">
        <v>10</v>
      </c>
      <c r="D194" t="s">
        <v>2</v>
      </c>
      <c r="E194" s="5">
        <v>350</v>
      </c>
      <c r="F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x14ac:dyDescent="0.25">
      <c r="A195" t="s">
        <v>607</v>
      </c>
      <c r="B195" t="s">
        <v>5</v>
      </c>
      <c r="C195" t="s">
        <v>6</v>
      </c>
      <c r="D195" t="s">
        <v>2</v>
      </c>
      <c r="E195" s="5">
        <v>250</v>
      </c>
      <c r="F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x14ac:dyDescent="0.25">
      <c r="A196" t="s">
        <v>608</v>
      </c>
      <c r="B196" t="s">
        <v>5</v>
      </c>
      <c r="C196" t="s">
        <v>6</v>
      </c>
      <c r="D196" t="s">
        <v>2</v>
      </c>
      <c r="E196" s="5">
        <v>250</v>
      </c>
      <c r="F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x14ac:dyDescent="0.25">
      <c r="A197" t="s">
        <v>46</v>
      </c>
      <c r="C197" t="s">
        <v>46</v>
      </c>
      <c r="D197" t="s">
        <v>2</v>
      </c>
      <c r="E197" s="5">
        <v>99</v>
      </c>
      <c r="F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x14ac:dyDescent="0.25">
      <c r="A198" t="s">
        <v>609</v>
      </c>
      <c r="B198" t="s">
        <v>5</v>
      </c>
      <c r="C198" t="s">
        <v>6</v>
      </c>
      <c r="D198" t="s">
        <v>2</v>
      </c>
      <c r="E198" s="5">
        <v>100</v>
      </c>
      <c r="F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x14ac:dyDescent="0.25">
      <c r="A199" t="s">
        <v>610</v>
      </c>
      <c r="B199" t="s">
        <v>5</v>
      </c>
      <c r="C199" t="s">
        <v>6</v>
      </c>
      <c r="D199" t="s">
        <v>2</v>
      </c>
      <c r="E199" s="5">
        <v>200</v>
      </c>
      <c r="F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x14ac:dyDescent="0.25">
      <c r="A200" t="s">
        <v>611</v>
      </c>
      <c r="B200" t="s">
        <v>5</v>
      </c>
      <c r="C200" t="s">
        <v>6</v>
      </c>
      <c r="D200" t="s">
        <v>2</v>
      </c>
      <c r="E200" s="5">
        <v>100</v>
      </c>
      <c r="F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x14ac:dyDescent="0.25">
      <c r="A201" t="s">
        <v>612</v>
      </c>
      <c r="B201" t="s">
        <v>5</v>
      </c>
      <c r="C201" t="s">
        <v>6</v>
      </c>
      <c r="D201" t="s">
        <v>2</v>
      </c>
      <c r="E201" s="5">
        <v>50</v>
      </c>
      <c r="F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x14ac:dyDescent="0.25">
      <c r="A202" t="s">
        <v>46</v>
      </c>
      <c r="C202" t="s">
        <v>46</v>
      </c>
      <c r="D202" t="s">
        <v>2</v>
      </c>
      <c r="E202" s="5">
        <v>100</v>
      </c>
      <c r="F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x14ac:dyDescent="0.25">
      <c r="A203" t="s">
        <v>613</v>
      </c>
      <c r="B203" t="s">
        <v>5</v>
      </c>
      <c r="C203" t="s">
        <v>6</v>
      </c>
      <c r="D203" t="s">
        <v>2</v>
      </c>
      <c r="E203" s="5">
        <v>30</v>
      </c>
      <c r="F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x14ac:dyDescent="0.25">
      <c r="A204" t="s">
        <v>614</v>
      </c>
      <c r="B204" t="s">
        <v>5</v>
      </c>
      <c r="C204" t="s">
        <v>6</v>
      </c>
      <c r="D204" t="s">
        <v>2</v>
      </c>
      <c r="E204" s="5">
        <v>250</v>
      </c>
      <c r="F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x14ac:dyDescent="0.25">
      <c r="A205" t="s">
        <v>615</v>
      </c>
      <c r="B205" t="s">
        <v>5</v>
      </c>
      <c r="C205" t="s">
        <v>6</v>
      </c>
      <c r="D205" t="s">
        <v>18</v>
      </c>
      <c r="E205" s="5">
        <v>1200</v>
      </c>
      <c r="F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x14ac:dyDescent="0.25">
      <c r="A206" t="s">
        <v>616</v>
      </c>
      <c r="B206" t="s">
        <v>5</v>
      </c>
      <c r="C206" t="s">
        <v>10</v>
      </c>
      <c r="D206" t="s">
        <v>18</v>
      </c>
      <c r="E206" s="5">
        <v>1000</v>
      </c>
      <c r="F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x14ac:dyDescent="0.25">
      <c r="A207" t="s">
        <v>627</v>
      </c>
      <c r="B207" t="s">
        <v>5</v>
      </c>
      <c r="C207" t="s">
        <v>37</v>
      </c>
      <c r="D207" t="s">
        <v>2</v>
      </c>
      <c r="E207" s="5"/>
      <c r="F207" s="5">
        <v>2500.36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x14ac:dyDescent="0.25">
      <c r="A208" s="77" t="s">
        <v>524</v>
      </c>
      <c r="B208" s="78"/>
      <c r="C208" s="78"/>
      <c r="D208" s="78"/>
      <c r="E208" s="5">
        <f>SUM(E140:E207)</f>
        <v>13464</v>
      </c>
      <c r="F208" s="5">
        <f>SUM(F140:F207)</f>
        <v>2500.36</v>
      </c>
      <c r="H208" s="78" t="s">
        <v>524</v>
      </c>
      <c r="I208" s="78"/>
      <c r="J208" s="16">
        <f t="shared" ref="J208:T208" si="3">SUM(J140:J207)</f>
        <v>648.09000000000015</v>
      </c>
      <c r="K208" s="16">
        <f t="shared" si="3"/>
        <v>0</v>
      </c>
      <c r="L208" s="16">
        <f t="shared" si="3"/>
        <v>0</v>
      </c>
      <c r="M208" s="16">
        <f t="shared" si="3"/>
        <v>704.54</v>
      </c>
      <c r="N208" s="16">
        <f t="shared" si="3"/>
        <v>4481.93</v>
      </c>
      <c r="O208" s="16">
        <f t="shared" si="3"/>
        <v>4898.25</v>
      </c>
      <c r="P208" s="17">
        <f t="shared" si="3"/>
        <v>3340</v>
      </c>
      <c r="Q208" s="17">
        <f t="shared" si="3"/>
        <v>187.79</v>
      </c>
      <c r="R208" s="17">
        <f t="shared" si="3"/>
        <v>230.14</v>
      </c>
      <c r="S208" s="17">
        <f t="shared" si="3"/>
        <v>1000</v>
      </c>
      <c r="T208" s="18">
        <f t="shared" si="3"/>
        <v>473.62</v>
      </c>
    </row>
    <row r="209" spans="1:20" x14ac:dyDescent="0.25">
      <c r="A209" s="85" t="s">
        <v>172</v>
      </c>
      <c r="B209" s="86"/>
      <c r="C209" s="86"/>
      <c r="D209" s="86"/>
      <c r="E209" s="86"/>
      <c r="F209" s="19">
        <f>SUM(E208:F208)</f>
        <v>15964.36</v>
      </c>
      <c r="H209" s="86" t="s">
        <v>174</v>
      </c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20">
        <f>SUM(J208:T208)</f>
        <v>15964.360000000002</v>
      </c>
    </row>
    <row r="210" spans="1:20" x14ac:dyDescent="0.25">
      <c r="A210" s="2"/>
      <c r="T210" s="1"/>
    </row>
    <row r="211" spans="1:20" x14ac:dyDescent="0.25">
      <c r="A211" s="89" t="s">
        <v>529</v>
      </c>
      <c r="B211" s="90"/>
      <c r="C211" s="3"/>
      <c r="H211" s="90" t="s">
        <v>530</v>
      </c>
      <c r="I211" s="90"/>
      <c r="T211" s="1"/>
    </row>
    <row r="212" spans="1:20" x14ac:dyDescent="0.25">
      <c r="A212" s="2" t="s">
        <v>526</v>
      </c>
      <c r="B212" s="6">
        <f>F208</f>
        <v>2500.36</v>
      </c>
      <c r="C212" s="6"/>
      <c r="H212" t="s">
        <v>533</v>
      </c>
      <c r="I212" s="25" t="s">
        <v>173</v>
      </c>
      <c r="T212" s="1"/>
    </row>
    <row r="213" spans="1:20" x14ac:dyDescent="0.25">
      <c r="A213" s="2" t="s">
        <v>527</v>
      </c>
      <c r="B213" s="6">
        <f>E208</f>
        <v>13464</v>
      </c>
      <c r="C213" s="6"/>
      <c r="H213" t="s">
        <v>526</v>
      </c>
      <c r="I213" s="5">
        <f>B212</f>
        <v>2500.36</v>
      </c>
      <c r="T213" s="1"/>
    </row>
    <row r="214" spans="1:20" x14ac:dyDescent="0.25">
      <c r="A214" s="2" t="s">
        <v>172</v>
      </c>
      <c r="B214" s="6">
        <f>F209</f>
        <v>15964.36</v>
      </c>
      <c r="C214" s="6"/>
      <c r="F214" s="3"/>
      <c r="H214" t="s">
        <v>175</v>
      </c>
      <c r="I214" s="5">
        <v>0</v>
      </c>
      <c r="T214" s="1"/>
    </row>
    <row r="215" spans="1:20" x14ac:dyDescent="0.25">
      <c r="A215" s="2" t="s">
        <v>174</v>
      </c>
      <c r="B215" s="6">
        <f>T209</f>
        <v>15964.360000000002</v>
      </c>
      <c r="C215" s="6"/>
      <c r="H215" t="s">
        <v>532</v>
      </c>
      <c r="I215" s="5">
        <f>I213-I214</f>
        <v>2500.36</v>
      </c>
      <c r="T215" s="1"/>
    </row>
    <row r="216" spans="1:20" ht="15.75" thickBot="1" x14ac:dyDescent="0.3">
      <c r="A216" s="21" t="s">
        <v>528</v>
      </c>
      <c r="B216" s="22">
        <f>B214-B215</f>
        <v>0</v>
      </c>
      <c r="C216" s="22"/>
      <c r="D216" s="23"/>
      <c r="E216" s="23"/>
      <c r="F216" s="23"/>
      <c r="G216" s="23"/>
      <c r="H216" s="23" t="s">
        <v>531</v>
      </c>
      <c r="I216" s="26">
        <f>IF(I215&gt;6000,3000,I215/2)</f>
        <v>1250.18</v>
      </c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4"/>
    </row>
  </sheetData>
  <mergeCells count="44">
    <mergeCell ref="A209:E209"/>
    <mergeCell ref="H209:S209"/>
    <mergeCell ref="A211:B211"/>
    <mergeCell ref="H211:I211"/>
    <mergeCell ref="A137:E137"/>
    <mergeCell ref="H137:T137"/>
    <mergeCell ref="E138:F138"/>
    <mergeCell ref="J138:O138"/>
    <mergeCell ref="P138:T138"/>
    <mergeCell ref="A208:D208"/>
    <mergeCell ref="H208:I208"/>
    <mergeCell ref="A124:D124"/>
    <mergeCell ref="H124:I124"/>
    <mergeCell ref="A125:E125"/>
    <mergeCell ref="H125:S125"/>
    <mergeCell ref="A127:B127"/>
    <mergeCell ref="H127:I127"/>
    <mergeCell ref="A80:B80"/>
    <mergeCell ref="H80:I80"/>
    <mergeCell ref="A90:E90"/>
    <mergeCell ref="H90:T90"/>
    <mergeCell ref="E91:F91"/>
    <mergeCell ref="J91:O91"/>
    <mergeCell ref="P91:T91"/>
    <mergeCell ref="A78:E78"/>
    <mergeCell ref="H78:S78"/>
    <mergeCell ref="A51:E51"/>
    <mergeCell ref="H51:S51"/>
    <mergeCell ref="A53:B53"/>
    <mergeCell ref="H53:I53"/>
    <mergeCell ref="A64:E64"/>
    <mergeCell ref="H64:T64"/>
    <mergeCell ref="E65:F65"/>
    <mergeCell ref="J65:O65"/>
    <mergeCell ref="P65:T65"/>
    <mergeCell ref="A77:D77"/>
    <mergeCell ref="H77:I77"/>
    <mergeCell ref="A50:D50"/>
    <mergeCell ref="H50:I50"/>
    <mergeCell ref="A6:E6"/>
    <mergeCell ref="H6:T6"/>
    <mergeCell ref="E7:F7"/>
    <mergeCell ref="J7:O7"/>
    <mergeCell ref="P7:T7"/>
  </mergeCells>
  <conditionalFormatting sqref="B58 C59">
    <cfRule type="cellIs" dxfId="95" priority="7" operator="lessThan">
      <formula>0</formula>
    </cfRule>
    <cfRule type="cellIs" dxfId="94" priority="8" operator="greaterThan">
      <formula>0</formula>
    </cfRule>
  </conditionalFormatting>
  <conditionalFormatting sqref="B85:C85">
    <cfRule type="cellIs" dxfId="93" priority="5" operator="lessThan">
      <formula>0</formula>
    </cfRule>
    <cfRule type="cellIs" dxfId="92" priority="6" operator="greaterThan">
      <formula>0</formula>
    </cfRule>
  </conditionalFormatting>
  <conditionalFormatting sqref="B132:C132">
    <cfRule type="cellIs" dxfId="91" priority="3" operator="lessThan">
      <formula>0</formula>
    </cfRule>
    <cfRule type="cellIs" dxfId="90" priority="4" operator="greaterThan">
      <formula>0</formula>
    </cfRule>
  </conditionalFormatting>
  <conditionalFormatting sqref="B216:C216">
    <cfRule type="cellIs" dxfId="89" priority="1" operator="lessThan">
      <formula>0</formula>
    </cfRule>
    <cfRule type="cellIs" dxfId="88" priority="2" operator="greaterThan">
      <formula>0</formula>
    </cfRule>
  </conditionalFormatting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79F5-ED78-4153-B18F-A4B7DE9D5F93}">
  <sheetPr codeName="Sheet7"/>
  <dimension ref="A1:T90"/>
  <sheetViews>
    <sheetView workbookViewId="0">
      <selection activeCell="D15" sqref="D15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3" max="13" width="11.5703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189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190</v>
      </c>
      <c r="T4" s="1"/>
    </row>
    <row r="5" spans="1:20" x14ac:dyDescent="0.25">
      <c r="A5" s="2" t="s">
        <v>536</v>
      </c>
      <c r="B5" t="s">
        <v>191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E9" s="5"/>
      <c r="F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77" t="s">
        <v>524</v>
      </c>
      <c r="B10" s="78"/>
      <c r="C10" s="78"/>
      <c r="D10" s="78"/>
      <c r="E10" s="16">
        <f>SUM(E9:E9)</f>
        <v>0</v>
      </c>
      <c r="F10" s="16">
        <f>SUM(F9:F9)</f>
        <v>0</v>
      </c>
      <c r="H10" s="78" t="s">
        <v>524</v>
      </c>
      <c r="I10" s="78"/>
      <c r="J10" s="16">
        <f t="shared" ref="J10:T10" si="0">SUM(J9:J9)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8">
        <f t="shared" si="0"/>
        <v>0</v>
      </c>
    </row>
    <row r="11" spans="1:20" x14ac:dyDescent="0.25">
      <c r="A11" s="85" t="s">
        <v>172</v>
      </c>
      <c r="B11" s="86"/>
      <c r="C11" s="86"/>
      <c r="D11" s="86"/>
      <c r="E11" s="86"/>
      <c r="F11" s="19">
        <f>SUM(E10:F10)</f>
        <v>0</v>
      </c>
      <c r="H11" s="86" t="s">
        <v>174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0">
        <f>SUM(J10:T10)</f>
        <v>0</v>
      </c>
    </row>
    <row r="12" spans="1:20" x14ac:dyDescent="0.25">
      <c r="A12" s="2"/>
      <c r="T12" s="1"/>
    </row>
    <row r="13" spans="1:20" x14ac:dyDescent="0.25">
      <c r="A13" s="87" t="s">
        <v>529</v>
      </c>
      <c r="B13" s="88"/>
      <c r="C13" s="3"/>
      <c r="H13" s="88" t="s">
        <v>530</v>
      </c>
      <c r="I13" s="88"/>
      <c r="T13" s="1"/>
    </row>
    <row r="14" spans="1:20" x14ac:dyDescent="0.25">
      <c r="A14" s="2" t="s">
        <v>526</v>
      </c>
      <c r="B14" s="6">
        <f>F10</f>
        <v>0</v>
      </c>
      <c r="C14" s="6"/>
      <c r="H14" t="s">
        <v>533</v>
      </c>
      <c r="I14" s="25" t="s">
        <v>925</v>
      </c>
      <c r="T14" s="1"/>
    </row>
    <row r="15" spans="1:20" x14ac:dyDescent="0.25">
      <c r="A15" s="2" t="s">
        <v>527</v>
      </c>
      <c r="B15" s="6">
        <f>E10</f>
        <v>0</v>
      </c>
      <c r="C15" s="6"/>
      <c r="H15" t="s">
        <v>526</v>
      </c>
      <c r="I15" s="5">
        <f>B14</f>
        <v>0</v>
      </c>
      <c r="T15" s="1"/>
    </row>
    <row r="16" spans="1:20" x14ac:dyDescent="0.25">
      <c r="A16" s="2" t="s">
        <v>172</v>
      </c>
      <c r="B16" s="6">
        <f>F11</f>
        <v>0</v>
      </c>
      <c r="C16" s="6"/>
      <c r="F16" s="3"/>
      <c r="H16" t="s">
        <v>175</v>
      </c>
      <c r="I16" s="5">
        <v>0</v>
      </c>
      <c r="T16" s="1"/>
    </row>
    <row r="17" spans="1:20" x14ac:dyDescent="0.25">
      <c r="A17" s="2" t="s">
        <v>174</v>
      </c>
      <c r="B17" s="6">
        <f>T11</f>
        <v>0</v>
      </c>
      <c r="C17" s="6"/>
      <c r="H17" t="s">
        <v>532</v>
      </c>
      <c r="I17" s="5">
        <f>I15-I16</f>
        <v>0</v>
      </c>
      <c r="T17" s="1"/>
    </row>
    <row r="18" spans="1:20" ht="15.75" thickBot="1" x14ac:dyDescent="0.3">
      <c r="A18" s="21" t="s">
        <v>528</v>
      </c>
      <c r="B18" s="22">
        <f>B16-B17</f>
        <v>0</v>
      </c>
      <c r="C18" s="22"/>
      <c r="D18" s="23"/>
      <c r="E18" s="23"/>
      <c r="F18" s="23"/>
      <c r="G18" s="23"/>
      <c r="H18" s="23" t="s">
        <v>531</v>
      </c>
      <c r="I18" s="26">
        <f>IF(I17&gt;6000,3000,I17/2)</f>
        <v>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1:20" ht="15.75" thickBot="1" x14ac:dyDescent="0.3"/>
    <row r="20" spans="1:20" x14ac:dyDescent="0.25">
      <c r="A20" s="7" t="s">
        <v>159</v>
      </c>
      <c r="B20" s="8" t="s">
        <v>189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</row>
    <row r="21" spans="1:20" x14ac:dyDescent="0.25">
      <c r="A21" s="2" t="s">
        <v>535</v>
      </c>
      <c r="B21" t="s">
        <v>269</v>
      </c>
      <c r="T21" s="1"/>
    </row>
    <row r="22" spans="1:20" x14ac:dyDescent="0.25">
      <c r="A22" s="2" t="s">
        <v>536</v>
      </c>
      <c r="B22" t="s">
        <v>351</v>
      </c>
      <c r="T22" s="1"/>
    </row>
    <row r="23" spans="1:20" x14ac:dyDescent="0.25">
      <c r="A23" s="79" t="s">
        <v>517</v>
      </c>
      <c r="B23" s="80"/>
      <c r="C23" s="80"/>
      <c r="D23" s="80"/>
      <c r="E23" s="80"/>
      <c r="F23" s="10"/>
      <c r="G23" s="3"/>
      <c r="H23" s="80" t="s">
        <v>521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/>
    </row>
    <row r="24" spans="1:20" x14ac:dyDescent="0.25">
      <c r="A24" s="11"/>
      <c r="B24" s="12"/>
      <c r="C24" s="12"/>
      <c r="D24" s="12"/>
      <c r="E24" s="80" t="s">
        <v>1</v>
      </c>
      <c r="F24" s="80"/>
      <c r="G24" s="3"/>
      <c r="H24" s="12"/>
      <c r="I24" s="12"/>
      <c r="J24" s="82" t="s">
        <v>522</v>
      </c>
      <c r="K24" s="82"/>
      <c r="L24" s="82"/>
      <c r="M24" s="82"/>
      <c r="N24" s="82"/>
      <c r="O24" s="82"/>
      <c r="P24" s="83" t="s">
        <v>523</v>
      </c>
      <c r="Q24" s="83"/>
      <c r="R24" s="83"/>
      <c r="S24" s="83"/>
      <c r="T24" s="84"/>
    </row>
    <row r="25" spans="1:20" x14ac:dyDescent="0.25">
      <c r="A25" s="13" t="s">
        <v>163</v>
      </c>
      <c r="B25" s="13" t="s">
        <v>0</v>
      </c>
      <c r="C25" s="13" t="s">
        <v>3</v>
      </c>
      <c r="D25" s="13" t="s">
        <v>2</v>
      </c>
      <c r="E25" s="13" t="s">
        <v>534</v>
      </c>
      <c r="F25" s="13" t="s">
        <v>171</v>
      </c>
      <c r="G25" s="4"/>
      <c r="H25" s="13" t="s">
        <v>518</v>
      </c>
      <c r="I25" s="13" t="s">
        <v>2</v>
      </c>
      <c r="J25" s="14" t="s">
        <v>165</v>
      </c>
      <c r="K25" s="14" t="s">
        <v>166</v>
      </c>
      <c r="L25" s="14" t="s">
        <v>167</v>
      </c>
      <c r="M25" s="14" t="s">
        <v>168</v>
      </c>
      <c r="N25" s="14" t="s">
        <v>161</v>
      </c>
      <c r="O25" s="14" t="s">
        <v>525</v>
      </c>
      <c r="P25" s="15" t="s">
        <v>162</v>
      </c>
      <c r="Q25" s="15" t="s">
        <v>519</v>
      </c>
      <c r="R25" s="15" t="s">
        <v>520</v>
      </c>
      <c r="S25" s="15" t="s">
        <v>164</v>
      </c>
      <c r="T25" s="15" t="s">
        <v>537</v>
      </c>
    </row>
    <row r="26" spans="1:20" x14ac:dyDescent="0.25">
      <c r="A26" t="s">
        <v>91</v>
      </c>
      <c r="B26" t="s">
        <v>89</v>
      </c>
      <c r="C26" t="s">
        <v>37</v>
      </c>
      <c r="D26" t="s">
        <v>2</v>
      </c>
      <c r="E26" s="5"/>
      <c r="F26" s="5">
        <v>3051.5</v>
      </c>
      <c r="H26" t="s">
        <v>169</v>
      </c>
      <c r="I26" t="s">
        <v>2</v>
      </c>
      <c r="J26" s="5"/>
      <c r="K26" s="5"/>
      <c r="L26" s="5"/>
      <c r="M26" s="5"/>
      <c r="N26" s="5">
        <v>1045.8</v>
      </c>
      <c r="O26" s="5"/>
      <c r="P26" s="5"/>
      <c r="Q26" s="5"/>
      <c r="R26" s="5"/>
      <c r="S26" s="5"/>
      <c r="T26" s="5"/>
    </row>
    <row r="27" spans="1:20" x14ac:dyDescent="0.25">
      <c r="A27" t="s">
        <v>92</v>
      </c>
      <c r="B27" t="s">
        <v>89</v>
      </c>
      <c r="C27" t="s">
        <v>10</v>
      </c>
      <c r="D27" t="s">
        <v>18</v>
      </c>
      <c r="E27" s="5">
        <v>6400</v>
      </c>
      <c r="F27" s="5"/>
      <c r="H27" t="s">
        <v>169</v>
      </c>
      <c r="I27" t="s">
        <v>2</v>
      </c>
      <c r="J27" s="5"/>
      <c r="K27" s="5"/>
      <c r="L27" s="5"/>
      <c r="M27" s="5"/>
      <c r="N27" s="5">
        <v>291.89</v>
      </c>
      <c r="O27" s="5"/>
      <c r="P27" s="5"/>
      <c r="Q27" s="5"/>
      <c r="R27" s="5"/>
      <c r="S27" s="5"/>
      <c r="T27" s="5"/>
    </row>
    <row r="28" spans="1:20" x14ac:dyDescent="0.25">
      <c r="E28" s="5"/>
      <c r="F28" s="5"/>
      <c r="H28" t="s">
        <v>348</v>
      </c>
      <c r="I28" t="s">
        <v>2</v>
      </c>
      <c r="J28" s="5"/>
      <c r="K28" s="5"/>
      <c r="L28" s="5"/>
      <c r="M28" s="5">
        <v>236.25</v>
      </c>
      <c r="N28" s="5"/>
      <c r="O28" s="5"/>
      <c r="P28" s="5"/>
      <c r="Q28" s="5"/>
      <c r="R28" s="5"/>
      <c r="S28" s="5"/>
      <c r="T28" s="5"/>
    </row>
    <row r="29" spans="1:20" x14ac:dyDescent="0.25">
      <c r="E29" s="5"/>
      <c r="F29" s="5"/>
      <c r="H29" t="s">
        <v>348</v>
      </c>
      <c r="I29" t="s">
        <v>2</v>
      </c>
      <c r="J29" s="5"/>
      <c r="K29" s="5"/>
      <c r="L29" s="5"/>
      <c r="M29" s="5">
        <v>367.5</v>
      </c>
      <c r="N29" s="5"/>
      <c r="O29" s="5"/>
      <c r="P29" s="5"/>
      <c r="Q29" s="5"/>
      <c r="R29" s="5"/>
      <c r="S29" s="5"/>
      <c r="T29" s="5"/>
    </row>
    <row r="30" spans="1:20" x14ac:dyDescent="0.25">
      <c r="E30" s="5"/>
      <c r="F30" s="5"/>
      <c r="H30" t="s">
        <v>170</v>
      </c>
      <c r="I30" t="s">
        <v>2</v>
      </c>
      <c r="J30" s="5"/>
      <c r="K30" s="5"/>
      <c r="L30" s="5"/>
      <c r="M30" s="5"/>
      <c r="N30" s="5"/>
      <c r="O30" s="5">
        <v>73.92</v>
      </c>
      <c r="P30" s="5"/>
      <c r="Q30" s="5"/>
      <c r="R30" s="5"/>
      <c r="S30" s="5"/>
      <c r="T30" s="5"/>
    </row>
    <row r="31" spans="1:20" x14ac:dyDescent="0.25">
      <c r="E31" s="5"/>
      <c r="F31" s="5"/>
      <c r="H31" t="s">
        <v>238</v>
      </c>
      <c r="I31" t="s">
        <v>2</v>
      </c>
      <c r="J31" s="5"/>
      <c r="K31" s="5"/>
      <c r="L31" s="5"/>
      <c r="M31" s="5"/>
      <c r="N31" s="5"/>
      <c r="O31" s="5"/>
      <c r="P31" s="5">
        <v>109.25</v>
      </c>
      <c r="Q31" s="5"/>
      <c r="R31" s="5"/>
      <c r="S31" s="5"/>
      <c r="T31" s="5"/>
    </row>
    <row r="32" spans="1:20" x14ac:dyDescent="0.25">
      <c r="E32" s="5"/>
      <c r="F32" s="5"/>
      <c r="H32" t="s">
        <v>169</v>
      </c>
      <c r="I32" t="s">
        <v>2</v>
      </c>
      <c r="J32" s="5"/>
      <c r="K32" s="5"/>
      <c r="L32" s="5"/>
      <c r="M32" s="5"/>
      <c r="N32" s="5"/>
      <c r="O32" s="5"/>
      <c r="P32" s="5"/>
      <c r="Q32" s="5"/>
      <c r="R32" s="5">
        <v>202.04</v>
      </c>
      <c r="S32" s="5"/>
      <c r="T32" s="5"/>
    </row>
    <row r="33" spans="1:20" x14ac:dyDescent="0.25">
      <c r="E33" s="5"/>
      <c r="F33" s="5"/>
      <c r="H33" t="s">
        <v>340</v>
      </c>
      <c r="I33" t="s">
        <v>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v>80.14</v>
      </c>
    </row>
    <row r="34" spans="1:20" x14ac:dyDescent="0.25">
      <c r="E34" s="5"/>
      <c r="F34" s="5"/>
      <c r="H34" t="s">
        <v>346</v>
      </c>
      <c r="I34" t="s">
        <v>2</v>
      </c>
      <c r="J34" s="5"/>
      <c r="K34" s="5"/>
      <c r="L34" s="5"/>
      <c r="M34" s="5"/>
      <c r="N34" s="5"/>
      <c r="O34" s="5"/>
      <c r="P34" s="5"/>
      <c r="Q34" s="5"/>
      <c r="R34" s="5">
        <v>154.74</v>
      </c>
      <c r="S34" s="5"/>
      <c r="T34" s="5"/>
    </row>
    <row r="35" spans="1:20" x14ac:dyDescent="0.25">
      <c r="E35" s="5"/>
      <c r="F35" s="5"/>
      <c r="H35" t="s">
        <v>347</v>
      </c>
      <c r="I35" t="s">
        <v>18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v>6400</v>
      </c>
    </row>
    <row r="36" spans="1:20" x14ac:dyDescent="0.25">
      <c r="E36" s="5"/>
      <c r="F36" s="5"/>
      <c r="H36" t="s">
        <v>349</v>
      </c>
      <c r="I36" t="s">
        <v>2</v>
      </c>
      <c r="J36" s="5"/>
      <c r="K36" s="5"/>
      <c r="L36" s="5"/>
      <c r="M36" s="5"/>
      <c r="N36" s="5"/>
      <c r="O36" s="5"/>
      <c r="P36" s="5"/>
      <c r="Q36" s="5"/>
      <c r="R36" s="5">
        <v>456.89</v>
      </c>
      <c r="S36" s="5"/>
      <c r="T36" s="5"/>
    </row>
    <row r="37" spans="1:20" x14ac:dyDescent="0.25">
      <c r="E37" s="5"/>
      <c r="F37" s="5"/>
      <c r="H37" t="s">
        <v>350</v>
      </c>
      <c r="I37" t="s">
        <v>2</v>
      </c>
      <c r="J37" s="5"/>
      <c r="K37" s="5"/>
      <c r="L37" s="5"/>
      <c r="M37" s="5"/>
      <c r="N37" s="5"/>
      <c r="O37" s="5"/>
      <c r="P37" s="5">
        <v>33.08</v>
      </c>
      <c r="Q37" s="5"/>
      <c r="R37" s="5"/>
      <c r="S37" s="5"/>
      <c r="T37" s="5"/>
    </row>
    <row r="38" spans="1:20" x14ac:dyDescent="0.25">
      <c r="A38" s="77" t="s">
        <v>524</v>
      </c>
      <c r="B38" s="78"/>
      <c r="C38" s="78"/>
      <c r="D38" s="78"/>
      <c r="E38" s="5">
        <f>SUM(E26:E27)</f>
        <v>6400</v>
      </c>
      <c r="F38" s="5">
        <f>SUM(F26:F27)</f>
        <v>3051.5</v>
      </c>
      <c r="H38" s="78" t="s">
        <v>524</v>
      </c>
      <c r="I38" s="78"/>
      <c r="J38" s="16">
        <f t="shared" ref="J38:T38" si="1">SUM(J26:J37)</f>
        <v>0</v>
      </c>
      <c r="K38" s="16">
        <f t="shared" si="1"/>
        <v>0</v>
      </c>
      <c r="L38" s="16">
        <f t="shared" si="1"/>
        <v>0</v>
      </c>
      <c r="M38" s="16">
        <f t="shared" si="1"/>
        <v>603.75</v>
      </c>
      <c r="N38" s="16">
        <f t="shared" si="1"/>
        <v>1337.69</v>
      </c>
      <c r="O38" s="16">
        <f t="shared" si="1"/>
        <v>73.92</v>
      </c>
      <c r="P38" s="17">
        <f t="shared" si="1"/>
        <v>142.32999999999998</v>
      </c>
      <c r="Q38" s="17">
        <f t="shared" si="1"/>
        <v>0</v>
      </c>
      <c r="R38" s="17">
        <f t="shared" si="1"/>
        <v>813.67</v>
      </c>
      <c r="S38" s="17">
        <f t="shared" si="1"/>
        <v>0</v>
      </c>
      <c r="T38" s="18">
        <f t="shared" si="1"/>
        <v>6480.14</v>
      </c>
    </row>
    <row r="39" spans="1:20" x14ac:dyDescent="0.25">
      <c r="A39" s="85" t="s">
        <v>172</v>
      </c>
      <c r="B39" s="86"/>
      <c r="C39" s="86"/>
      <c r="D39" s="86"/>
      <c r="E39" s="86"/>
      <c r="F39" s="19">
        <f>SUM(E38:F38)</f>
        <v>9451.5</v>
      </c>
      <c r="H39" s="86" t="s">
        <v>174</v>
      </c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20">
        <f>SUM(J38:T38)</f>
        <v>9451.5</v>
      </c>
    </row>
    <row r="40" spans="1:20" x14ac:dyDescent="0.25">
      <c r="A40" s="2"/>
      <c r="T40" s="1"/>
    </row>
    <row r="41" spans="1:20" x14ac:dyDescent="0.25">
      <c r="A41" s="89" t="s">
        <v>529</v>
      </c>
      <c r="B41" s="90"/>
      <c r="C41" s="3"/>
      <c r="H41" s="90" t="s">
        <v>530</v>
      </c>
      <c r="I41" s="90"/>
      <c r="T41" s="1"/>
    </row>
    <row r="42" spans="1:20" x14ac:dyDescent="0.25">
      <c r="A42" s="2" t="s">
        <v>526</v>
      </c>
      <c r="B42" s="6">
        <f>F38</f>
        <v>3051.5</v>
      </c>
      <c r="C42" s="6"/>
      <c r="H42" t="s">
        <v>533</v>
      </c>
      <c r="I42" s="25" t="s">
        <v>549</v>
      </c>
      <c r="T42" s="1"/>
    </row>
    <row r="43" spans="1:20" x14ac:dyDescent="0.25">
      <c r="A43" s="2" t="s">
        <v>527</v>
      </c>
      <c r="B43" s="6">
        <f>E38</f>
        <v>6400</v>
      </c>
      <c r="C43" s="6"/>
      <c r="H43" t="s">
        <v>526</v>
      </c>
      <c r="I43" s="5">
        <f>B42</f>
        <v>3051.5</v>
      </c>
      <c r="T43" s="1"/>
    </row>
    <row r="44" spans="1:20" x14ac:dyDescent="0.25">
      <c r="A44" s="2" t="s">
        <v>172</v>
      </c>
      <c r="B44" s="6">
        <f>F39</f>
        <v>9451.5</v>
      </c>
      <c r="C44" s="6"/>
      <c r="F44" s="3"/>
      <c r="H44" t="s">
        <v>175</v>
      </c>
      <c r="I44" s="5">
        <v>0</v>
      </c>
      <c r="T44" s="1"/>
    </row>
    <row r="45" spans="1:20" x14ac:dyDescent="0.25">
      <c r="A45" s="2" t="s">
        <v>174</v>
      </c>
      <c r="B45" s="6">
        <f>T39</f>
        <v>9451.5</v>
      </c>
      <c r="C45" s="6"/>
      <c r="H45" t="s">
        <v>532</v>
      </c>
      <c r="I45" s="5" t="s">
        <v>926</v>
      </c>
      <c r="T45" s="1"/>
    </row>
    <row r="46" spans="1:20" ht="15.75" thickBot="1" x14ac:dyDescent="0.3">
      <c r="A46" s="21" t="s">
        <v>528</v>
      </c>
      <c r="B46" s="22">
        <f>B44-B45</f>
        <v>0</v>
      </c>
      <c r="C46" s="22"/>
      <c r="D46" s="23"/>
      <c r="E46" s="23"/>
      <c r="F46" s="23"/>
      <c r="G46" s="23"/>
      <c r="H46" s="23" t="s">
        <v>531</v>
      </c>
      <c r="I46" s="26" t="s">
        <v>926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</row>
    <row r="47" spans="1:20" ht="15.75" thickBot="1" x14ac:dyDescent="0.3"/>
    <row r="48" spans="1:20" x14ac:dyDescent="0.25">
      <c r="A48" s="7" t="s">
        <v>159</v>
      </c>
      <c r="B48" s="8" t="s">
        <v>189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spans="1:20" x14ac:dyDescent="0.25">
      <c r="A49" s="2" t="s">
        <v>535</v>
      </c>
      <c r="B49" t="s">
        <v>270</v>
      </c>
      <c r="T49" s="1"/>
    </row>
    <row r="50" spans="1:20" x14ac:dyDescent="0.25">
      <c r="A50" s="2" t="s">
        <v>536</v>
      </c>
      <c r="B50" t="s">
        <v>352</v>
      </c>
      <c r="T50" s="1"/>
    </row>
    <row r="51" spans="1:20" x14ac:dyDescent="0.25">
      <c r="A51" s="79" t="s">
        <v>517</v>
      </c>
      <c r="B51" s="80"/>
      <c r="C51" s="80"/>
      <c r="D51" s="80"/>
      <c r="E51" s="80"/>
      <c r="F51" s="10"/>
      <c r="G51" s="3"/>
      <c r="H51" s="80" t="s">
        <v>521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</row>
    <row r="52" spans="1:20" x14ac:dyDescent="0.25">
      <c r="A52" s="11"/>
      <c r="B52" s="12"/>
      <c r="C52" s="12"/>
      <c r="D52" s="12"/>
      <c r="E52" s="80" t="s">
        <v>1</v>
      </c>
      <c r="F52" s="80"/>
      <c r="G52" s="3"/>
      <c r="H52" s="12"/>
      <c r="I52" s="12"/>
      <c r="J52" s="82" t="s">
        <v>522</v>
      </c>
      <c r="K52" s="82"/>
      <c r="L52" s="82"/>
      <c r="M52" s="82"/>
      <c r="N52" s="82"/>
      <c r="O52" s="82"/>
      <c r="P52" s="83" t="s">
        <v>523</v>
      </c>
      <c r="Q52" s="83"/>
      <c r="R52" s="83"/>
      <c r="S52" s="83"/>
      <c r="T52" s="84"/>
    </row>
    <row r="53" spans="1:20" x14ac:dyDescent="0.25">
      <c r="A53" s="13" t="s">
        <v>163</v>
      </c>
      <c r="B53" s="13" t="s">
        <v>0</v>
      </c>
      <c r="C53" s="13" t="s">
        <v>3</v>
      </c>
      <c r="D53" s="13" t="s">
        <v>2</v>
      </c>
      <c r="E53" s="13" t="s">
        <v>534</v>
      </c>
      <c r="F53" s="13" t="s">
        <v>171</v>
      </c>
      <c r="G53" s="4"/>
      <c r="H53" s="13" t="s">
        <v>518</v>
      </c>
      <c r="I53" s="13" t="s">
        <v>2</v>
      </c>
      <c r="J53" s="14" t="s">
        <v>165</v>
      </c>
      <c r="K53" s="14" t="s">
        <v>166</v>
      </c>
      <c r="L53" s="14" t="s">
        <v>167</v>
      </c>
      <c r="M53" s="14" t="s">
        <v>168</v>
      </c>
      <c r="N53" s="14" t="s">
        <v>161</v>
      </c>
      <c r="O53" s="14" t="s">
        <v>525</v>
      </c>
      <c r="P53" s="15" t="s">
        <v>162</v>
      </c>
      <c r="Q53" s="15" t="s">
        <v>519</v>
      </c>
      <c r="R53" s="15" t="s">
        <v>520</v>
      </c>
      <c r="S53" s="15" t="s">
        <v>164</v>
      </c>
      <c r="T53" s="15" t="s">
        <v>537</v>
      </c>
    </row>
    <row r="54" spans="1:20" x14ac:dyDescent="0.25">
      <c r="A54" t="s">
        <v>88</v>
      </c>
      <c r="B54" t="s">
        <v>89</v>
      </c>
      <c r="C54" t="s">
        <v>37</v>
      </c>
      <c r="D54" t="s">
        <v>2</v>
      </c>
      <c r="E54" s="5"/>
      <c r="F54" s="5">
        <v>1703.94</v>
      </c>
      <c r="H54" t="s">
        <v>169</v>
      </c>
      <c r="I54" t="s">
        <v>2</v>
      </c>
      <c r="J54" s="5"/>
      <c r="K54" s="5"/>
      <c r="L54" s="5"/>
      <c r="M54" s="5"/>
      <c r="N54" s="5">
        <v>551.84</v>
      </c>
      <c r="O54" s="5"/>
      <c r="P54" s="5"/>
      <c r="Q54" s="5"/>
      <c r="R54" s="5"/>
      <c r="S54" s="5"/>
      <c r="T54" s="5"/>
    </row>
    <row r="55" spans="1:20" x14ac:dyDescent="0.25">
      <c r="E55" s="5"/>
      <c r="F55" s="5"/>
      <c r="H55" t="s">
        <v>169</v>
      </c>
      <c r="I55" t="s">
        <v>2</v>
      </c>
      <c r="J55" s="5"/>
      <c r="K55" s="5"/>
      <c r="L55" s="5"/>
      <c r="M55" s="5">
        <v>116.55</v>
      </c>
      <c r="N55" s="5"/>
      <c r="O55" s="5"/>
      <c r="P55" s="5"/>
      <c r="Q55" s="5"/>
      <c r="R55" s="5"/>
      <c r="S55" s="5"/>
      <c r="T55" s="5"/>
    </row>
    <row r="56" spans="1:20" x14ac:dyDescent="0.25">
      <c r="E56" s="5"/>
      <c r="F56" s="5"/>
      <c r="H56" t="s">
        <v>348</v>
      </c>
      <c r="I56" t="s">
        <v>2</v>
      </c>
      <c r="J56" s="5"/>
      <c r="K56" s="5"/>
      <c r="L56" s="5"/>
      <c r="M56" s="5">
        <v>105</v>
      </c>
      <c r="N56" s="5"/>
      <c r="O56" s="5"/>
      <c r="P56" s="5"/>
      <c r="Q56" s="5"/>
      <c r="R56" s="5"/>
      <c r="S56" s="5"/>
      <c r="T56" s="5"/>
    </row>
    <row r="57" spans="1:20" x14ac:dyDescent="0.25">
      <c r="E57" s="5"/>
      <c r="F57" s="5"/>
      <c r="H57" t="s">
        <v>348</v>
      </c>
      <c r="I57" t="s">
        <v>2</v>
      </c>
      <c r="J57" s="5"/>
      <c r="K57" s="5"/>
      <c r="L57" s="5"/>
      <c r="M57" s="5">
        <v>262.5</v>
      </c>
      <c r="N57" s="5"/>
      <c r="O57" s="5"/>
      <c r="P57" s="5"/>
      <c r="Q57" s="5"/>
      <c r="R57" s="5"/>
      <c r="S57" s="5"/>
      <c r="T57" s="5"/>
    </row>
    <row r="58" spans="1:20" x14ac:dyDescent="0.25">
      <c r="E58" s="5"/>
      <c r="F58" s="5"/>
      <c r="H58" t="s">
        <v>170</v>
      </c>
      <c r="I58" t="s">
        <v>2</v>
      </c>
      <c r="J58" s="5"/>
      <c r="K58" s="5"/>
      <c r="L58" s="5"/>
      <c r="M58" s="5"/>
      <c r="N58" s="5"/>
      <c r="O58" s="5">
        <v>83.16</v>
      </c>
      <c r="P58" s="5"/>
      <c r="Q58" s="5"/>
      <c r="R58" s="5"/>
      <c r="S58" s="5"/>
      <c r="T58" s="5"/>
    </row>
    <row r="59" spans="1:20" x14ac:dyDescent="0.25">
      <c r="E59" s="5"/>
      <c r="F59" s="5"/>
      <c r="H59" t="s">
        <v>348</v>
      </c>
      <c r="I59" t="s">
        <v>2</v>
      </c>
      <c r="J59" s="5"/>
      <c r="K59" s="5"/>
      <c r="L59" s="5"/>
      <c r="M59" s="5">
        <v>548.63</v>
      </c>
      <c r="N59" s="5"/>
      <c r="O59" s="5"/>
      <c r="P59" s="5"/>
      <c r="Q59" s="5"/>
      <c r="R59" s="5"/>
      <c r="S59" s="5"/>
      <c r="T59" s="5"/>
    </row>
    <row r="60" spans="1:20" x14ac:dyDescent="0.25">
      <c r="E60" s="5"/>
      <c r="F60" s="5"/>
      <c r="H60" t="s">
        <v>929</v>
      </c>
      <c r="I60" t="s">
        <v>2</v>
      </c>
      <c r="J60" s="5"/>
      <c r="K60" s="5"/>
      <c r="L60" s="5"/>
      <c r="M60" s="5"/>
      <c r="N60" s="5"/>
      <c r="O60" s="5"/>
      <c r="P60" s="5"/>
      <c r="Q60" s="5"/>
      <c r="R60" s="5">
        <v>36.26</v>
      </c>
      <c r="S60" s="5"/>
      <c r="T60" s="5"/>
    </row>
    <row r="61" spans="1:20" x14ac:dyDescent="0.25">
      <c r="A61" s="77" t="s">
        <v>524</v>
      </c>
      <c r="B61" s="78"/>
      <c r="C61" s="78"/>
      <c r="D61" s="78"/>
      <c r="E61" s="5">
        <f>SUM(E54:E60)</f>
        <v>0</v>
      </c>
      <c r="F61" s="5">
        <f>SUM(F54:F60)</f>
        <v>1703.94</v>
      </c>
      <c r="H61" s="78" t="s">
        <v>524</v>
      </c>
      <c r="I61" s="78"/>
      <c r="J61" s="16">
        <f t="shared" ref="J61:T61" si="2">SUM(J54:J60)</f>
        <v>0</v>
      </c>
      <c r="K61" s="16">
        <f t="shared" si="2"/>
        <v>0</v>
      </c>
      <c r="L61" s="16">
        <f t="shared" si="2"/>
        <v>0</v>
      </c>
      <c r="M61" s="16">
        <f t="shared" si="2"/>
        <v>1032.68</v>
      </c>
      <c r="N61" s="16">
        <f t="shared" si="2"/>
        <v>551.84</v>
      </c>
      <c r="O61" s="16">
        <f t="shared" si="2"/>
        <v>83.16</v>
      </c>
      <c r="P61" s="17">
        <f t="shared" si="2"/>
        <v>0</v>
      </c>
      <c r="Q61" s="17">
        <f t="shared" si="2"/>
        <v>0</v>
      </c>
      <c r="R61" s="17">
        <f t="shared" si="2"/>
        <v>36.26</v>
      </c>
      <c r="S61" s="17">
        <f t="shared" si="2"/>
        <v>0</v>
      </c>
      <c r="T61" s="18">
        <f t="shared" si="2"/>
        <v>0</v>
      </c>
    </row>
    <row r="62" spans="1:20" x14ac:dyDescent="0.25">
      <c r="A62" s="85" t="s">
        <v>172</v>
      </c>
      <c r="B62" s="86"/>
      <c r="C62" s="86"/>
      <c r="D62" s="86"/>
      <c r="E62" s="86"/>
      <c r="F62" s="19">
        <f>SUM(E61:F61)</f>
        <v>1703.94</v>
      </c>
      <c r="H62" s="86" t="s">
        <v>174</v>
      </c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20">
        <f>SUM(J61:T61)</f>
        <v>1703.94</v>
      </c>
    </row>
    <row r="63" spans="1:20" x14ac:dyDescent="0.25">
      <c r="A63" s="2"/>
      <c r="T63" s="1"/>
    </row>
    <row r="64" spans="1:20" x14ac:dyDescent="0.25">
      <c r="A64" s="89" t="s">
        <v>529</v>
      </c>
      <c r="B64" s="90"/>
      <c r="C64" s="3"/>
      <c r="H64" s="90" t="s">
        <v>530</v>
      </c>
      <c r="I64" s="90"/>
      <c r="T64" s="1"/>
    </row>
    <row r="65" spans="1:20" x14ac:dyDescent="0.25">
      <c r="A65" s="2" t="s">
        <v>526</v>
      </c>
      <c r="B65" s="6">
        <f>F61</f>
        <v>1703.94</v>
      </c>
      <c r="C65" s="6"/>
      <c r="H65" t="s">
        <v>533</v>
      </c>
      <c r="I65" s="25" t="s">
        <v>173</v>
      </c>
      <c r="T65" s="1"/>
    </row>
    <row r="66" spans="1:20" x14ac:dyDescent="0.25">
      <c r="A66" s="2" t="s">
        <v>527</v>
      </c>
      <c r="B66" s="6">
        <f>E61</f>
        <v>0</v>
      </c>
      <c r="C66" s="6"/>
      <c r="H66" t="s">
        <v>526</v>
      </c>
      <c r="I66" s="5">
        <f>B65</f>
        <v>1703.94</v>
      </c>
      <c r="T66" s="1"/>
    </row>
    <row r="67" spans="1:20" x14ac:dyDescent="0.25">
      <c r="A67" s="2" t="s">
        <v>172</v>
      </c>
      <c r="B67" s="6">
        <f>F62</f>
        <v>1703.94</v>
      </c>
      <c r="C67" s="6"/>
      <c r="F67" s="3"/>
      <c r="H67" t="s">
        <v>175</v>
      </c>
      <c r="I67" s="5">
        <v>0</v>
      </c>
      <c r="T67" s="1"/>
    </row>
    <row r="68" spans="1:20" x14ac:dyDescent="0.25">
      <c r="A68" s="2" t="s">
        <v>174</v>
      </c>
      <c r="B68" s="6">
        <f>T62</f>
        <v>1703.94</v>
      </c>
      <c r="C68" s="6"/>
      <c r="H68" t="s">
        <v>532</v>
      </c>
      <c r="I68" s="5">
        <f>I66-I67</f>
        <v>1703.94</v>
      </c>
      <c r="T68" s="1"/>
    </row>
    <row r="69" spans="1:20" ht="15.75" thickBot="1" x14ac:dyDescent="0.3">
      <c r="A69" s="21" t="s">
        <v>528</v>
      </c>
      <c r="B69" s="22">
        <f>B67-B68</f>
        <v>0</v>
      </c>
      <c r="C69" s="22"/>
      <c r="D69" s="23"/>
      <c r="E69" s="23"/>
      <c r="F69" s="23"/>
      <c r="G69" s="23"/>
      <c r="H69" s="23" t="s">
        <v>531</v>
      </c>
      <c r="I69" s="26">
        <f>IF(I68&gt;6000,3000,I68/2)</f>
        <v>851.97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4"/>
    </row>
    <row r="70" spans="1:20" ht="15.75" thickBot="1" x14ac:dyDescent="0.3"/>
    <row r="71" spans="1:20" x14ac:dyDescent="0.25">
      <c r="A71" s="7" t="s">
        <v>159</v>
      </c>
      <c r="B71" s="8" t="s">
        <v>189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9"/>
    </row>
    <row r="72" spans="1:20" x14ac:dyDescent="0.25">
      <c r="A72" s="2" t="s">
        <v>535</v>
      </c>
      <c r="B72" t="s">
        <v>271</v>
      </c>
      <c r="T72" s="1"/>
    </row>
    <row r="73" spans="1:20" x14ac:dyDescent="0.25">
      <c r="A73" s="2" t="s">
        <v>536</v>
      </c>
      <c r="T73" s="1"/>
    </row>
    <row r="74" spans="1:20" x14ac:dyDescent="0.25">
      <c r="A74" s="79" t="s">
        <v>517</v>
      </c>
      <c r="B74" s="80"/>
      <c r="C74" s="80"/>
      <c r="D74" s="80"/>
      <c r="E74" s="80"/>
      <c r="F74" s="10"/>
      <c r="G74" s="3"/>
      <c r="H74" s="80" t="s">
        <v>521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1"/>
    </row>
    <row r="75" spans="1:20" x14ac:dyDescent="0.25">
      <c r="A75" s="11"/>
      <c r="B75" s="12"/>
      <c r="C75" s="12"/>
      <c r="D75" s="12"/>
      <c r="E75" s="80" t="s">
        <v>1</v>
      </c>
      <c r="F75" s="80"/>
      <c r="G75" s="3"/>
      <c r="H75" s="12"/>
      <c r="I75" s="12"/>
      <c r="J75" s="82" t="s">
        <v>522</v>
      </c>
      <c r="K75" s="82"/>
      <c r="L75" s="82"/>
      <c r="M75" s="82"/>
      <c r="N75" s="82"/>
      <c r="O75" s="82"/>
      <c r="P75" s="83" t="s">
        <v>523</v>
      </c>
      <c r="Q75" s="83"/>
      <c r="R75" s="83"/>
      <c r="S75" s="83"/>
      <c r="T75" s="84"/>
    </row>
    <row r="76" spans="1:20" x14ac:dyDescent="0.25">
      <c r="A76" s="13" t="s">
        <v>163</v>
      </c>
      <c r="B76" s="13" t="s">
        <v>0</v>
      </c>
      <c r="C76" s="13" t="s">
        <v>3</v>
      </c>
      <c r="D76" s="13" t="s">
        <v>2</v>
      </c>
      <c r="E76" s="13" t="s">
        <v>534</v>
      </c>
      <c r="F76" s="13" t="s">
        <v>171</v>
      </c>
      <c r="G76" s="4"/>
      <c r="H76" s="13" t="s">
        <v>518</v>
      </c>
      <c r="I76" s="13" t="s">
        <v>2</v>
      </c>
      <c r="J76" s="14" t="s">
        <v>165</v>
      </c>
      <c r="K76" s="14" t="s">
        <v>166</v>
      </c>
      <c r="L76" s="14" t="s">
        <v>167</v>
      </c>
      <c r="M76" s="14" t="s">
        <v>168</v>
      </c>
      <c r="N76" s="14" t="s">
        <v>161</v>
      </c>
      <c r="O76" s="14" t="s">
        <v>525</v>
      </c>
      <c r="P76" s="15" t="s">
        <v>162</v>
      </c>
      <c r="Q76" s="15" t="s">
        <v>519</v>
      </c>
      <c r="R76" s="15" t="s">
        <v>520</v>
      </c>
      <c r="S76" s="15" t="s">
        <v>164</v>
      </c>
      <c r="T76" s="15" t="s">
        <v>537</v>
      </c>
    </row>
    <row r="77" spans="1:20" x14ac:dyDescent="0.25">
      <c r="A77" t="s">
        <v>93</v>
      </c>
      <c r="B77" t="s">
        <v>89</v>
      </c>
      <c r="C77" t="s">
        <v>37</v>
      </c>
      <c r="D77" t="s">
        <v>2</v>
      </c>
      <c r="E77" s="5"/>
      <c r="F77" s="5">
        <v>1250</v>
      </c>
      <c r="H77" t="s">
        <v>169</v>
      </c>
      <c r="I77" t="s">
        <v>2</v>
      </c>
      <c r="J77" s="5"/>
      <c r="K77" s="5"/>
      <c r="L77" s="5"/>
      <c r="M77" s="5"/>
      <c r="N77" s="5">
        <v>564.79999999999995</v>
      </c>
      <c r="O77" s="5"/>
      <c r="P77" s="5"/>
      <c r="Q77" s="5"/>
      <c r="R77" s="5"/>
      <c r="S77" s="5"/>
      <c r="T77" s="5"/>
    </row>
    <row r="78" spans="1:20" x14ac:dyDescent="0.25">
      <c r="E78" s="5"/>
      <c r="F78" s="5"/>
      <c r="H78" t="s">
        <v>169</v>
      </c>
      <c r="I78" t="s">
        <v>2</v>
      </c>
      <c r="J78" s="5"/>
      <c r="K78" s="5"/>
      <c r="L78" s="5"/>
      <c r="M78" s="5"/>
      <c r="N78" s="5">
        <v>256.2</v>
      </c>
      <c r="O78" s="5"/>
      <c r="P78" s="5"/>
      <c r="Q78" s="5"/>
      <c r="R78" s="5"/>
      <c r="S78" s="5"/>
      <c r="T78" s="5"/>
    </row>
    <row r="79" spans="1:20" x14ac:dyDescent="0.25">
      <c r="E79" s="5"/>
      <c r="F79" s="5"/>
      <c r="H79" t="s">
        <v>169</v>
      </c>
      <c r="I79" t="s">
        <v>2</v>
      </c>
      <c r="J79" s="5"/>
      <c r="K79" s="5"/>
      <c r="L79" s="5"/>
      <c r="M79" s="5"/>
      <c r="N79" s="5">
        <v>70.56</v>
      </c>
      <c r="O79" s="5"/>
      <c r="P79" s="5"/>
      <c r="Q79" s="5"/>
      <c r="R79" s="5"/>
      <c r="S79" s="5"/>
      <c r="T79" s="5"/>
    </row>
    <row r="80" spans="1:20" x14ac:dyDescent="0.25">
      <c r="E80" s="5"/>
      <c r="F80" s="5"/>
      <c r="H80" t="s">
        <v>169</v>
      </c>
      <c r="I80" t="s">
        <v>2</v>
      </c>
      <c r="J80" s="5"/>
      <c r="K80" s="5"/>
      <c r="L80" s="5"/>
      <c r="M80" s="5"/>
      <c r="N80" s="5">
        <v>313.58</v>
      </c>
      <c r="O80" s="5"/>
      <c r="P80" s="5"/>
      <c r="Q80" s="5"/>
      <c r="R80" s="5"/>
      <c r="S80" s="5"/>
      <c r="T80" s="5"/>
    </row>
    <row r="81" spans="1:20" x14ac:dyDescent="0.25">
      <c r="E81" s="5"/>
      <c r="F81" s="5"/>
      <c r="H81" t="s">
        <v>338</v>
      </c>
      <c r="I81" t="s">
        <v>2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>
        <v>4</v>
      </c>
    </row>
    <row r="82" spans="1:20" x14ac:dyDescent="0.25">
      <c r="A82" s="77" t="s">
        <v>524</v>
      </c>
      <c r="B82" s="78"/>
      <c r="C82" s="78"/>
      <c r="D82" s="78"/>
      <c r="E82" s="5">
        <f>SUM(E77:E81)</f>
        <v>0</v>
      </c>
      <c r="F82" s="5">
        <f>SUM(F77:F81)</f>
        <v>1250</v>
      </c>
      <c r="H82" s="78" t="s">
        <v>524</v>
      </c>
      <c r="I82" s="78"/>
      <c r="J82" s="16">
        <f t="shared" ref="J82:T82" si="3">SUM(J77:J81)</f>
        <v>0</v>
      </c>
      <c r="K82" s="16">
        <f t="shared" si="3"/>
        <v>0</v>
      </c>
      <c r="L82" s="16">
        <f t="shared" si="3"/>
        <v>0</v>
      </c>
      <c r="M82" s="16">
        <f t="shared" si="3"/>
        <v>0</v>
      </c>
      <c r="N82" s="16">
        <f t="shared" si="3"/>
        <v>1205.1399999999999</v>
      </c>
      <c r="O82" s="16">
        <f t="shared" si="3"/>
        <v>0</v>
      </c>
      <c r="P82" s="17">
        <f t="shared" si="3"/>
        <v>0</v>
      </c>
      <c r="Q82" s="17">
        <f t="shared" si="3"/>
        <v>0</v>
      </c>
      <c r="R82" s="17">
        <f t="shared" si="3"/>
        <v>0</v>
      </c>
      <c r="S82" s="17">
        <f t="shared" si="3"/>
        <v>0</v>
      </c>
      <c r="T82" s="18">
        <f t="shared" si="3"/>
        <v>4</v>
      </c>
    </row>
    <row r="83" spans="1:20" x14ac:dyDescent="0.25">
      <c r="A83" s="85" t="s">
        <v>172</v>
      </c>
      <c r="B83" s="86"/>
      <c r="C83" s="86"/>
      <c r="D83" s="86"/>
      <c r="E83" s="86"/>
      <c r="F83" s="19">
        <f>SUM(E82:F82)</f>
        <v>1250</v>
      </c>
      <c r="H83" s="86" t="s">
        <v>174</v>
      </c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20">
        <f>SUM(J82:T82)</f>
        <v>1209.1399999999999</v>
      </c>
    </row>
    <row r="84" spans="1:20" x14ac:dyDescent="0.25">
      <c r="A84" s="2"/>
      <c r="T84" s="1"/>
    </row>
    <row r="85" spans="1:20" x14ac:dyDescent="0.25">
      <c r="A85" s="89" t="s">
        <v>529</v>
      </c>
      <c r="B85" s="90"/>
      <c r="C85" s="3"/>
      <c r="H85" s="90" t="s">
        <v>530</v>
      </c>
      <c r="I85" s="90"/>
      <c r="T85" s="1"/>
    </row>
    <row r="86" spans="1:20" x14ac:dyDescent="0.25">
      <c r="A86" s="2" t="s">
        <v>526</v>
      </c>
      <c r="B86" s="6">
        <f>F82</f>
        <v>1250</v>
      </c>
      <c r="C86" s="6"/>
      <c r="H86" t="s">
        <v>533</v>
      </c>
      <c r="I86" s="25" t="s">
        <v>549</v>
      </c>
      <c r="T86" s="1"/>
    </row>
    <row r="87" spans="1:20" x14ac:dyDescent="0.25">
      <c r="A87" s="2" t="s">
        <v>527</v>
      </c>
      <c r="B87" s="6">
        <f>E82</f>
        <v>0</v>
      </c>
      <c r="C87" s="6"/>
      <c r="H87" t="s">
        <v>526</v>
      </c>
      <c r="I87" s="5">
        <f>B86</f>
        <v>1250</v>
      </c>
      <c r="T87" s="1"/>
    </row>
    <row r="88" spans="1:20" x14ac:dyDescent="0.25">
      <c r="A88" s="2" t="s">
        <v>172</v>
      </c>
      <c r="B88" s="6">
        <f>F83</f>
        <v>1250</v>
      </c>
      <c r="C88" s="6"/>
      <c r="F88" s="3"/>
      <c r="H88" t="s">
        <v>175</v>
      </c>
      <c r="I88" s="5" t="s">
        <v>926</v>
      </c>
      <c r="T88" s="1"/>
    </row>
    <row r="89" spans="1:20" x14ac:dyDescent="0.25">
      <c r="A89" s="2" t="s">
        <v>174</v>
      </c>
      <c r="B89" s="6">
        <f>T83</f>
        <v>1209.1399999999999</v>
      </c>
      <c r="C89" s="6"/>
      <c r="H89" t="s">
        <v>532</v>
      </c>
      <c r="I89" s="5" t="s">
        <v>926</v>
      </c>
      <c r="T89" s="1"/>
    </row>
    <row r="90" spans="1:20" ht="15.75" thickBot="1" x14ac:dyDescent="0.3">
      <c r="A90" s="21" t="s">
        <v>528</v>
      </c>
      <c r="B90" s="22">
        <f>B88-B89</f>
        <v>40.860000000000127</v>
      </c>
      <c r="C90" s="54" t="s">
        <v>552</v>
      </c>
      <c r="D90" s="23"/>
      <c r="E90" s="23"/>
      <c r="F90" s="23"/>
      <c r="G90" s="23"/>
      <c r="H90" s="23" t="s">
        <v>531</v>
      </c>
      <c r="I90" s="26" t="s">
        <v>926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4"/>
    </row>
  </sheetData>
  <mergeCells count="44">
    <mergeCell ref="A83:E83"/>
    <mergeCell ref="H83:S83"/>
    <mergeCell ref="A85:B85"/>
    <mergeCell ref="H85:I85"/>
    <mergeCell ref="A74:E74"/>
    <mergeCell ref="H74:T74"/>
    <mergeCell ref="E75:F75"/>
    <mergeCell ref="J75:O75"/>
    <mergeCell ref="P75:T75"/>
    <mergeCell ref="A82:D82"/>
    <mergeCell ref="H82:I82"/>
    <mergeCell ref="A61:D61"/>
    <mergeCell ref="H61:I61"/>
    <mergeCell ref="A62:E62"/>
    <mergeCell ref="H62:S62"/>
    <mergeCell ref="A64:B64"/>
    <mergeCell ref="H64:I64"/>
    <mergeCell ref="A41:B41"/>
    <mergeCell ref="H41:I41"/>
    <mergeCell ref="A51:E51"/>
    <mergeCell ref="H51:T51"/>
    <mergeCell ref="E52:F52"/>
    <mergeCell ref="J52:O52"/>
    <mergeCell ref="P52:T52"/>
    <mergeCell ref="A39:E39"/>
    <mergeCell ref="H39:S39"/>
    <mergeCell ref="A11:E11"/>
    <mergeCell ref="H11:S11"/>
    <mergeCell ref="A13:B13"/>
    <mergeCell ref="H13:I13"/>
    <mergeCell ref="A23:E23"/>
    <mergeCell ref="H23:T23"/>
    <mergeCell ref="E24:F24"/>
    <mergeCell ref="J24:O24"/>
    <mergeCell ref="P24:T24"/>
    <mergeCell ref="A38:D38"/>
    <mergeCell ref="H38:I38"/>
    <mergeCell ref="A10:D10"/>
    <mergeCell ref="H10:I10"/>
    <mergeCell ref="A6:E6"/>
    <mergeCell ref="H6:T6"/>
    <mergeCell ref="E7:F7"/>
    <mergeCell ref="J7:O7"/>
    <mergeCell ref="P7:T7"/>
  </mergeCells>
  <conditionalFormatting sqref="B90">
    <cfRule type="cellIs" dxfId="87" priority="1" operator="lessThan">
      <formula>0</formula>
    </cfRule>
    <cfRule type="cellIs" dxfId="86" priority="2" operator="greaterThan">
      <formula>0</formula>
    </cfRule>
  </conditionalFormatting>
  <conditionalFormatting sqref="B18:C18">
    <cfRule type="cellIs" dxfId="85" priority="7" operator="lessThan">
      <formula>0</formula>
    </cfRule>
    <cfRule type="cellIs" dxfId="84" priority="8" operator="greaterThan">
      <formula>0</formula>
    </cfRule>
  </conditionalFormatting>
  <conditionalFormatting sqref="B46:C46">
    <cfRule type="cellIs" dxfId="83" priority="5" operator="lessThan">
      <formula>0</formula>
    </cfRule>
    <cfRule type="cellIs" dxfId="82" priority="6" operator="greaterThan">
      <formula>0</formula>
    </cfRule>
  </conditionalFormatting>
  <conditionalFormatting sqref="B69:C69">
    <cfRule type="cellIs" dxfId="81" priority="3" operator="lessThan">
      <formula>0</formula>
    </cfRule>
    <cfRule type="cellIs" dxfId="80" priority="4" operator="greaterThan">
      <formula>0</formula>
    </cfRule>
  </conditionalFormatting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3A2D-A991-4B0E-B7AE-C1C89224BF5E}">
  <sheetPr codeName="Sheet8"/>
  <dimension ref="A1:T80"/>
  <sheetViews>
    <sheetView topLeftCell="B48" workbookViewId="0">
      <selection activeCell="F35" sqref="F35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3" max="13" width="10.8554687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272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273</v>
      </c>
      <c r="T4" s="1"/>
    </row>
    <row r="5" spans="1:20" x14ac:dyDescent="0.25">
      <c r="A5" s="2" t="s">
        <v>536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94</v>
      </c>
      <c r="B9" t="s">
        <v>89</v>
      </c>
      <c r="C9" t="s">
        <v>16</v>
      </c>
      <c r="D9" t="s">
        <v>2</v>
      </c>
      <c r="E9" s="5">
        <v>500</v>
      </c>
      <c r="F9" s="5"/>
      <c r="H9" t="s">
        <v>348</v>
      </c>
      <c r="I9" t="s">
        <v>2</v>
      </c>
      <c r="J9" s="5"/>
      <c r="K9" s="5"/>
      <c r="L9" s="5"/>
      <c r="M9" s="5">
        <v>399</v>
      </c>
      <c r="N9" s="5"/>
      <c r="O9" s="5"/>
      <c r="P9" s="5"/>
      <c r="Q9" s="5"/>
      <c r="R9" s="5"/>
      <c r="S9" s="5"/>
      <c r="T9" s="5"/>
    </row>
    <row r="10" spans="1:20" x14ac:dyDescent="0.25">
      <c r="A10" t="s">
        <v>104</v>
      </c>
      <c r="B10" t="s">
        <v>89</v>
      </c>
      <c r="C10" t="s">
        <v>10</v>
      </c>
      <c r="D10" t="s">
        <v>2</v>
      </c>
      <c r="E10" s="5">
        <v>500</v>
      </c>
      <c r="F10" s="5"/>
      <c r="H10" t="s">
        <v>348</v>
      </c>
      <c r="I10" t="s">
        <v>2</v>
      </c>
      <c r="J10" s="5"/>
      <c r="K10" s="5"/>
      <c r="L10" s="5"/>
      <c r="M10" s="5">
        <v>315</v>
      </c>
      <c r="N10" s="5"/>
      <c r="O10" s="5"/>
      <c r="P10" s="5"/>
      <c r="Q10" s="5"/>
      <c r="R10" s="5"/>
      <c r="S10" s="5"/>
      <c r="T10" s="5"/>
    </row>
    <row r="11" spans="1:20" x14ac:dyDescent="0.25">
      <c r="A11" t="s">
        <v>97</v>
      </c>
      <c r="B11" t="s">
        <v>89</v>
      </c>
      <c r="C11" t="s">
        <v>6</v>
      </c>
      <c r="D11" t="s">
        <v>2</v>
      </c>
      <c r="E11" s="5">
        <v>100</v>
      </c>
      <c r="F11" s="5"/>
      <c r="H11" t="s">
        <v>169</v>
      </c>
      <c r="I11" t="s">
        <v>2</v>
      </c>
      <c r="J11" s="5"/>
      <c r="K11" s="5"/>
      <c r="L11" s="5"/>
      <c r="M11" s="5">
        <v>388.5</v>
      </c>
      <c r="N11" s="5"/>
      <c r="O11" s="5"/>
      <c r="P11" s="5"/>
      <c r="Q11" s="5"/>
      <c r="R11" s="5"/>
      <c r="S11" s="5"/>
      <c r="T11" s="5"/>
    </row>
    <row r="12" spans="1:20" x14ac:dyDescent="0.25">
      <c r="A12" t="s">
        <v>98</v>
      </c>
      <c r="B12" t="s">
        <v>89</v>
      </c>
      <c r="C12" t="s">
        <v>6</v>
      </c>
      <c r="D12" t="s">
        <v>2</v>
      </c>
      <c r="E12" s="5">
        <v>300</v>
      </c>
      <c r="F12" s="5"/>
      <c r="H12" t="s">
        <v>169</v>
      </c>
      <c r="I12" t="s">
        <v>2</v>
      </c>
      <c r="J12" s="5"/>
      <c r="K12" s="5"/>
      <c r="L12" s="5"/>
      <c r="M12" s="5"/>
      <c r="N12" s="5">
        <v>1766.53</v>
      </c>
      <c r="O12" s="5"/>
      <c r="P12" s="5"/>
      <c r="Q12" s="5"/>
      <c r="R12" s="5"/>
      <c r="S12" s="5"/>
      <c r="T12" s="5"/>
    </row>
    <row r="13" spans="1:20" x14ac:dyDescent="0.25">
      <c r="A13" t="s">
        <v>99</v>
      </c>
      <c r="B13" t="s">
        <v>89</v>
      </c>
      <c r="C13" t="s">
        <v>6</v>
      </c>
      <c r="D13" t="s">
        <v>2</v>
      </c>
      <c r="E13" s="5">
        <v>100</v>
      </c>
      <c r="F13" s="5"/>
      <c r="H13" t="s">
        <v>340</v>
      </c>
      <c r="I13" t="s">
        <v>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61.44</v>
      </c>
    </row>
    <row r="14" spans="1:20" x14ac:dyDescent="0.25">
      <c r="A14" t="s">
        <v>95</v>
      </c>
      <c r="B14" t="s">
        <v>89</v>
      </c>
      <c r="C14" t="s">
        <v>37</v>
      </c>
      <c r="D14" t="s">
        <v>2</v>
      </c>
      <c r="E14" s="5"/>
      <c r="F14" s="5">
        <v>2167.41</v>
      </c>
      <c r="H14" t="s">
        <v>341</v>
      </c>
      <c r="I14" t="s">
        <v>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400</v>
      </c>
    </row>
    <row r="15" spans="1:20" x14ac:dyDescent="0.25">
      <c r="E15" s="5"/>
      <c r="F15" s="5"/>
      <c r="H15" t="s">
        <v>169</v>
      </c>
      <c r="I15" t="s">
        <v>2</v>
      </c>
      <c r="J15" s="5"/>
      <c r="K15" s="5"/>
      <c r="L15" s="5"/>
      <c r="M15" s="5"/>
      <c r="N15" s="5"/>
      <c r="O15" s="5"/>
      <c r="P15" s="5"/>
      <c r="Q15" s="5"/>
      <c r="R15" s="5">
        <v>58.8</v>
      </c>
      <c r="S15" s="5"/>
      <c r="T15" s="5"/>
    </row>
    <row r="16" spans="1:20" x14ac:dyDescent="0.25">
      <c r="E16" s="5"/>
      <c r="F16" s="5"/>
      <c r="H16" t="s">
        <v>340</v>
      </c>
      <c r="I16" t="s">
        <v>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108.81</v>
      </c>
    </row>
    <row r="17" spans="1:20" x14ac:dyDescent="0.25">
      <c r="E17" s="5"/>
      <c r="F17" s="5"/>
      <c r="H17" t="s">
        <v>928</v>
      </c>
      <c r="I17" t="s">
        <v>2</v>
      </c>
      <c r="J17" s="5"/>
      <c r="K17" s="5"/>
      <c r="L17" s="5"/>
      <c r="M17" s="5"/>
      <c r="N17" s="5"/>
      <c r="O17" s="5"/>
      <c r="P17" s="5"/>
      <c r="Q17" s="5"/>
      <c r="R17" s="5">
        <v>61.91</v>
      </c>
      <c r="S17" s="5"/>
      <c r="T17" s="5"/>
    </row>
    <row r="18" spans="1:20" x14ac:dyDescent="0.25">
      <c r="E18" s="5"/>
      <c r="F18" s="5"/>
      <c r="H18" t="s">
        <v>929</v>
      </c>
      <c r="I18" t="s">
        <v>2</v>
      </c>
      <c r="J18" s="5"/>
      <c r="K18" s="5"/>
      <c r="L18" s="5"/>
      <c r="M18" s="5"/>
      <c r="N18" s="5"/>
      <c r="O18" s="5"/>
      <c r="P18" s="5"/>
      <c r="Q18" s="5"/>
      <c r="R18" s="5">
        <v>22.68</v>
      </c>
      <c r="S18" s="5"/>
      <c r="T18" s="5"/>
    </row>
    <row r="19" spans="1:20" x14ac:dyDescent="0.25">
      <c r="E19" s="5"/>
      <c r="F19" s="5"/>
      <c r="H19" t="s">
        <v>929</v>
      </c>
      <c r="I19" t="s">
        <v>2</v>
      </c>
      <c r="J19" s="5"/>
      <c r="K19" s="5"/>
      <c r="L19" s="5"/>
      <c r="M19" s="5"/>
      <c r="N19" s="5"/>
      <c r="O19" s="5"/>
      <c r="P19" s="5"/>
      <c r="Q19" s="5"/>
      <c r="R19" s="5">
        <v>84.74</v>
      </c>
      <c r="S19" s="5"/>
      <c r="T19" s="5"/>
    </row>
    <row r="20" spans="1:20" x14ac:dyDescent="0.25">
      <c r="A20" s="77" t="s">
        <v>524</v>
      </c>
      <c r="B20" s="78"/>
      <c r="C20" s="78"/>
      <c r="D20" s="78"/>
      <c r="E20" s="16">
        <f>SUM(E9:E14)</f>
        <v>1500</v>
      </c>
      <c r="F20" s="16">
        <f>SUM(F9:F14)</f>
        <v>2167.41</v>
      </c>
      <c r="H20" s="78" t="s">
        <v>524</v>
      </c>
      <c r="I20" s="78"/>
      <c r="J20" s="16">
        <f t="shared" ref="J20:T20" si="0">SUM(J9:J19)</f>
        <v>0</v>
      </c>
      <c r="K20" s="16">
        <f t="shared" si="0"/>
        <v>0</v>
      </c>
      <c r="L20" s="16">
        <f t="shared" si="0"/>
        <v>0</v>
      </c>
      <c r="M20" s="16">
        <f t="shared" si="0"/>
        <v>1102.5</v>
      </c>
      <c r="N20" s="16">
        <f t="shared" si="0"/>
        <v>1766.53</v>
      </c>
      <c r="O20" s="16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228.13</v>
      </c>
      <c r="S20" s="17">
        <f t="shared" si="0"/>
        <v>0</v>
      </c>
      <c r="T20" s="18">
        <f t="shared" si="0"/>
        <v>570.25</v>
      </c>
    </row>
    <row r="21" spans="1:20" x14ac:dyDescent="0.25">
      <c r="A21" s="85" t="s">
        <v>172</v>
      </c>
      <c r="B21" s="86"/>
      <c r="C21" s="86"/>
      <c r="D21" s="86"/>
      <c r="E21" s="86"/>
      <c r="F21" s="19">
        <f>SUM(E20:F20)</f>
        <v>3667.41</v>
      </c>
      <c r="H21" s="86" t="s">
        <v>174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20">
        <f>SUM(J20:T20)</f>
        <v>3667.41</v>
      </c>
    </row>
    <row r="22" spans="1:20" x14ac:dyDescent="0.25">
      <c r="A22" s="2"/>
      <c r="T22" s="1"/>
    </row>
    <row r="23" spans="1:20" x14ac:dyDescent="0.25">
      <c r="A23" s="87" t="s">
        <v>529</v>
      </c>
      <c r="B23" s="88"/>
      <c r="C23" s="3"/>
      <c r="H23" s="88" t="s">
        <v>530</v>
      </c>
      <c r="I23" s="88"/>
      <c r="T23" s="1"/>
    </row>
    <row r="24" spans="1:20" x14ac:dyDescent="0.25">
      <c r="A24" s="2" t="s">
        <v>526</v>
      </c>
      <c r="B24" s="6">
        <f>F20</f>
        <v>2167.41</v>
      </c>
      <c r="C24" s="6"/>
      <c r="H24" t="s">
        <v>533</v>
      </c>
      <c r="I24" s="25" t="s">
        <v>173</v>
      </c>
      <c r="T24" s="1"/>
    </row>
    <row r="25" spans="1:20" x14ac:dyDescent="0.25">
      <c r="A25" s="2" t="s">
        <v>527</v>
      </c>
      <c r="B25" s="6">
        <f>E20</f>
        <v>1500</v>
      </c>
      <c r="C25" s="6"/>
      <c r="H25" t="s">
        <v>526</v>
      </c>
      <c r="I25" s="5">
        <f>B24</f>
        <v>2167.41</v>
      </c>
      <c r="T25" s="1"/>
    </row>
    <row r="26" spans="1:20" x14ac:dyDescent="0.25">
      <c r="A26" s="2" t="s">
        <v>172</v>
      </c>
      <c r="B26" s="6">
        <f>F21</f>
        <v>3667.41</v>
      </c>
      <c r="C26" s="6"/>
      <c r="F26" s="3"/>
      <c r="H26" t="s">
        <v>175</v>
      </c>
      <c r="I26" s="5">
        <v>0</v>
      </c>
      <c r="T26" s="1"/>
    </row>
    <row r="27" spans="1:20" x14ac:dyDescent="0.25">
      <c r="A27" s="2" t="s">
        <v>174</v>
      </c>
      <c r="B27" s="6">
        <f>T21</f>
        <v>3667.41</v>
      </c>
      <c r="C27" s="6"/>
      <c r="H27" t="s">
        <v>532</v>
      </c>
      <c r="I27" s="5">
        <f>I25-I26</f>
        <v>2167.41</v>
      </c>
      <c r="T27" s="1"/>
    </row>
    <row r="28" spans="1:20" ht="15.75" thickBot="1" x14ac:dyDescent="0.3">
      <c r="A28" s="21" t="s">
        <v>528</v>
      </c>
      <c r="B28" s="22">
        <f>B26-B27</f>
        <v>0</v>
      </c>
      <c r="C28" s="22"/>
      <c r="D28" s="23"/>
      <c r="E28" s="23"/>
      <c r="F28" s="23"/>
      <c r="G28" s="23"/>
      <c r="H28" s="23" t="s">
        <v>531</v>
      </c>
      <c r="I28" s="26">
        <f>IF(I27&gt;6000,3000,I27/2)</f>
        <v>1083.7049999999999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</row>
    <row r="29" spans="1:20" ht="15.75" thickBot="1" x14ac:dyDescent="0.3"/>
    <row r="30" spans="1:20" x14ac:dyDescent="0.25">
      <c r="A30" s="7" t="s">
        <v>159</v>
      </c>
      <c r="B30" s="8" t="s">
        <v>272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</row>
    <row r="31" spans="1:20" x14ac:dyDescent="0.25">
      <c r="A31" s="2" t="s">
        <v>535</v>
      </c>
      <c r="B31" t="s">
        <v>274</v>
      </c>
      <c r="T31" s="1"/>
    </row>
    <row r="32" spans="1:20" x14ac:dyDescent="0.25">
      <c r="A32" s="2" t="s">
        <v>536</v>
      </c>
      <c r="T32" s="1"/>
    </row>
    <row r="33" spans="1:20" x14ac:dyDescent="0.25">
      <c r="A33" s="79" t="s">
        <v>517</v>
      </c>
      <c r="B33" s="80"/>
      <c r="C33" s="80"/>
      <c r="D33" s="80"/>
      <c r="E33" s="80"/>
      <c r="F33" s="10"/>
      <c r="G33" s="3"/>
      <c r="H33" s="80" t="s">
        <v>521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1"/>
    </row>
    <row r="34" spans="1:20" x14ac:dyDescent="0.25">
      <c r="A34" s="11"/>
      <c r="B34" s="12"/>
      <c r="C34" s="12"/>
      <c r="D34" s="12"/>
      <c r="E34" s="80" t="s">
        <v>1</v>
      </c>
      <c r="F34" s="80"/>
      <c r="G34" s="3"/>
      <c r="H34" s="12"/>
      <c r="I34" s="12"/>
      <c r="J34" s="82" t="s">
        <v>522</v>
      </c>
      <c r="K34" s="82"/>
      <c r="L34" s="82"/>
      <c r="M34" s="82"/>
      <c r="N34" s="82"/>
      <c r="O34" s="82"/>
      <c r="P34" s="83" t="s">
        <v>523</v>
      </c>
      <c r="Q34" s="83"/>
      <c r="R34" s="83"/>
      <c r="S34" s="83"/>
      <c r="T34" s="84"/>
    </row>
    <row r="35" spans="1:20" x14ac:dyDescent="0.25">
      <c r="A35" s="13" t="s">
        <v>163</v>
      </c>
      <c r="B35" s="13" t="s">
        <v>0</v>
      </c>
      <c r="C35" s="13" t="s">
        <v>3</v>
      </c>
      <c r="D35" s="13" t="s">
        <v>2</v>
      </c>
      <c r="E35" s="13" t="s">
        <v>534</v>
      </c>
      <c r="F35" s="13" t="s">
        <v>171</v>
      </c>
      <c r="G35" s="4"/>
      <c r="H35" s="13" t="s">
        <v>518</v>
      </c>
      <c r="I35" s="13" t="s">
        <v>2</v>
      </c>
      <c r="J35" s="14" t="s">
        <v>165</v>
      </c>
      <c r="K35" s="14" t="s">
        <v>166</v>
      </c>
      <c r="L35" s="14" t="s">
        <v>167</v>
      </c>
      <c r="M35" s="14" t="s">
        <v>168</v>
      </c>
      <c r="N35" s="14" t="s">
        <v>161</v>
      </c>
      <c r="O35" s="14" t="s">
        <v>525</v>
      </c>
      <c r="P35" s="15" t="s">
        <v>162</v>
      </c>
      <c r="Q35" s="15" t="s">
        <v>519</v>
      </c>
      <c r="R35" s="15" t="s">
        <v>520</v>
      </c>
      <c r="S35" s="15" t="s">
        <v>164</v>
      </c>
      <c r="T35" s="15" t="s">
        <v>537</v>
      </c>
    </row>
    <row r="36" spans="1:20" x14ac:dyDescent="0.25">
      <c r="A36" t="s">
        <v>100</v>
      </c>
      <c r="B36" t="s">
        <v>101</v>
      </c>
      <c r="C36" t="s">
        <v>6</v>
      </c>
      <c r="D36" t="s">
        <v>2</v>
      </c>
      <c r="E36" s="5">
        <v>250</v>
      </c>
      <c r="F36" s="5"/>
      <c r="H36" t="s">
        <v>348</v>
      </c>
      <c r="I36" t="s">
        <v>2</v>
      </c>
      <c r="J36" s="5"/>
      <c r="K36" s="5"/>
      <c r="L36" s="5"/>
      <c r="M36" s="5">
        <v>1042.07</v>
      </c>
      <c r="N36" s="5"/>
      <c r="O36" s="5"/>
      <c r="P36" s="5"/>
      <c r="Q36" s="5"/>
      <c r="R36" s="5"/>
      <c r="S36" s="5"/>
      <c r="T36" s="5"/>
    </row>
    <row r="37" spans="1:20" x14ac:dyDescent="0.25">
      <c r="A37" t="s">
        <v>102</v>
      </c>
      <c r="B37" t="s">
        <v>103</v>
      </c>
      <c r="C37" t="s">
        <v>6</v>
      </c>
      <c r="D37" t="s">
        <v>2</v>
      </c>
      <c r="E37" s="5">
        <v>200</v>
      </c>
      <c r="F37" s="5"/>
      <c r="H37" t="s">
        <v>170</v>
      </c>
      <c r="I37" t="s">
        <v>2</v>
      </c>
      <c r="J37" s="5"/>
      <c r="K37" s="5"/>
      <c r="L37" s="5"/>
      <c r="M37" s="5"/>
      <c r="N37" s="5"/>
      <c r="O37" s="5">
        <v>92.4</v>
      </c>
      <c r="P37" s="5"/>
      <c r="Q37" s="5"/>
      <c r="R37" s="5"/>
      <c r="S37" s="5"/>
      <c r="T37" s="5"/>
    </row>
    <row r="38" spans="1:20" x14ac:dyDescent="0.25">
      <c r="A38" t="s">
        <v>104</v>
      </c>
      <c r="B38" t="s">
        <v>89</v>
      </c>
      <c r="C38" t="s">
        <v>10</v>
      </c>
      <c r="D38" t="s">
        <v>2</v>
      </c>
      <c r="E38" s="5">
        <v>500</v>
      </c>
      <c r="F38" s="5"/>
      <c r="H38" t="s">
        <v>348</v>
      </c>
      <c r="I38" t="s">
        <v>2</v>
      </c>
      <c r="J38" s="5"/>
      <c r="K38" s="5"/>
      <c r="L38" s="5"/>
      <c r="M38" s="5">
        <v>128.37</v>
      </c>
      <c r="N38" s="5"/>
      <c r="O38" s="5"/>
      <c r="P38" s="5"/>
      <c r="Q38" s="5"/>
      <c r="R38" s="5"/>
      <c r="S38" s="5"/>
      <c r="T38" s="5"/>
    </row>
    <row r="39" spans="1:20" x14ac:dyDescent="0.25">
      <c r="A39" t="s">
        <v>105</v>
      </c>
      <c r="B39" t="s">
        <v>106</v>
      </c>
      <c r="C39" t="s">
        <v>6</v>
      </c>
      <c r="D39" t="s">
        <v>2</v>
      </c>
      <c r="E39" s="5">
        <v>500</v>
      </c>
      <c r="F39" s="5"/>
      <c r="H39" t="s">
        <v>170</v>
      </c>
      <c r="I39" t="s">
        <v>2</v>
      </c>
      <c r="J39" s="5"/>
      <c r="K39" s="5"/>
      <c r="L39" s="5"/>
      <c r="M39" s="5"/>
      <c r="N39" s="5"/>
      <c r="O39" s="5">
        <v>5.8</v>
      </c>
      <c r="P39" s="5"/>
      <c r="Q39" s="5"/>
      <c r="R39" s="5"/>
      <c r="S39" s="5"/>
      <c r="T39" s="5"/>
    </row>
    <row r="40" spans="1:20" x14ac:dyDescent="0.25">
      <c r="A40" t="s">
        <v>107</v>
      </c>
      <c r="B40" t="s">
        <v>89</v>
      </c>
      <c r="C40" t="s">
        <v>6</v>
      </c>
      <c r="D40" t="s">
        <v>2</v>
      </c>
      <c r="E40" s="5">
        <v>500</v>
      </c>
      <c r="F40" s="5"/>
      <c r="H40" t="s">
        <v>169</v>
      </c>
      <c r="I40" t="s">
        <v>2</v>
      </c>
      <c r="J40" s="5"/>
      <c r="K40" s="5"/>
      <c r="L40" s="5"/>
      <c r="M40" s="5"/>
      <c r="N40" s="5">
        <v>1865.44</v>
      </c>
      <c r="O40" s="5"/>
      <c r="P40" s="5"/>
      <c r="Q40" s="5"/>
      <c r="R40" s="5"/>
      <c r="S40" s="5"/>
      <c r="T40" s="5"/>
    </row>
    <row r="41" spans="1:20" x14ac:dyDescent="0.25">
      <c r="A41" t="s">
        <v>108</v>
      </c>
      <c r="B41" t="s">
        <v>101</v>
      </c>
      <c r="C41" t="s">
        <v>6</v>
      </c>
      <c r="D41" t="s">
        <v>2</v>
      </c>
      <c r="E41" s="5">
        <v>300</v>
      </c>
      <c r="F41" s="5"/>
      <c r="H41" t="s">
        <v>338</v>
      </c>
      <c r="I41" t="s">
        <v>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3.5</v>
      </c>
    </row>
    <row r="42" spans="1:20" x14ac:dyDescent="0.25">
      <c r="A42" t="s">
        <v>109</v>
      </c>
      <c r="B42" t="s">
        <v>5</v>
      </c>
      <c r="C42" t="s">
        <v>10</v>
      </c>
      <c r="D42" t="s">
        <v>2</v>
      </c>
      <c r="E42" s="5">
        <v>300</v>
      </c>
      <c r="F42" s="5"/>
      <c r="H42" t="s">
        <v>338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4</v>
      </c>
    </row>
    <row r="43" spans="1:20" x14ac:dyDescent="0.25">
      <c r="A43" t="s">
        <v>13</v>
      </c>
      <c r="B43" t="s">
        <v>5</v>
      </c>
      <c r="C43" t="s">
        <v>6</v>
      </c>
      <c r="D43" t="s">
        <v>2</v>
      </c>
      <c r="E43" s="5">
        <v>250</v>
      </c>
      <c r="F43" s="5"/>
      <c r="H43" t="s">
        <v>340</v>
      </c>
      <c r="I43" t="s">
        <v>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79.37</v>
      </c>
    </row>
    <row r="44" spans="1:20" x14ac:dyDescent="0.25">
      <c r="A44" t="s">
        <v>14</v>
      </c>
      <c r="B44" t="s">
        <v>5</v>
      </c>
      <c r="C44" t="s">
        <v>6</v>
      </c>
      <c r="D44" t="s">
        <v>2</v>
      </c>
      <c r="E44" s="5">
        <v>250</v>
      </c>
      <c r="F44" s="5"/>
      <c r="H44" t="s">
        <v>342</v>
      </c>
      <c r="I44" t="s">
        <v>2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173.25</v>
      </c>
    </row>
    <row r="45" spans="1:20" x14ac:dyDescent="0.25">
      <c r="A45" t="s">
        <v>110</v>
      </c>
      <c r="B45" t="s">
        <v>89</v>
      </c>
      <c r="C45" t="s">
        <v>10</v>
      </c>
      <c r="D45" t="s">
        <v>2</v>
      </c>
      <c r="E45" s="5">
        <v>1000</v>
      </c>
      <c r="F45" s="5"/>
      <c r="H45" t="s">
        <v>331</v>
      </c>
      <c r="I45" t="s">
        <v>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49.76</v>
      </c>
    </row>
    <row r="46" spans="1:20" x14ac:dyDescent="0.25">
      <c r="A46" t="s">
        <v>111</v>
      </c>
      <c r="B46" t="s">
        <v>89</v>
      </c>
      <c r="C46" t="s">
        <v>6</v>
      </c>
      <c r="D46" t="s">
        <v>2</v>
      </c>
      <c r="E46" s="5">
        <v>200</v>
      </c>
      <c r="F46" s="5"/>
      <c r="H46" t="s">
        <v>342</v>
      </c>
      <c r="I46" t="s">
        <v>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v>8.82</v>
      </c>
    </row>
    <row r="47" spans="1:20" x14ac:dyDescent="0.25">
      <c r="E47" s="5"/>
      <c r="F47" s="5"/>
      <c r="H47" t="s">
        <v>340</v>
      </c>
      <c r="I47" t="s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21.61</v>
      </c>
    </row>
    <row r="48" spans="1:20" x14ac:dyDescent="0.25">
      <c r="E48" s="5"/>
      <c r="F48" s="5"/>
      <c r="H48" t="s">
        <v>340</v>
      </c>
      <c r="I48" t="s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272.98</v>
      </c>
    </row>
    <row r="49" spans="1:20" x14ac:dyDescent="0.25">
      <c r="E49" s="5"/>
      <c r="F49" s="5"/>
      <c r="H49" t="s">
        <v>343</v>
      </c>
      <c r="I49" t="s">
        <v>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v>500</v>
      </c>
    </row>
    <row r="50" spans="1:20" x14ac:dyDescent="0.25">
      <c r="A50" s="77" t="s">
        <v>524</v>
      </c>
      <c r="B50" s="78"/>
      <c r="C50" s="78"/>
      <c r="D50" s="78"/>
      <c r="E50" s="5">
        <f>SUM(E36:E46)</f>
        <v>4250</v>
      </c>
      <c r="F50" s="5">
        <f>SUM(F36:F46)</f>
        <v>0</v>
      </c>
      <c r="H50" s="78" t="s">
        <v>524</v>
      </c>
      <c r="I50" s="78"/>
      <c r="J50" s="16">
        <f t="shared" ref="J50:T50" si="1">SUM(J36:J49)</f>
        <v>0</v>
      </c>
      <c r="K50" s="16">
        <f t="shared" si="1"/>
        <v>0</v>
      </c>
      <c r="L50" s="16">
        <f t="shared" si="1"/>
        <v>0</v>
      </c>
      <c r="M50" s="16">
        <f t="shared" si="1"/>
        <v>1170.44</v>
      </c>
      <c r="N50" s="16">
        <f t="shared" si="1"/>
        <v>1865.44</v>
      </c>
      <c r="O50" s="16">
        <f t="shared" si="1"/>
        <v>98.2</v>
      </c>
      <c r="P50" s="17">
        <f t="shared" si="1"/>
        <v>0</v>
      </c>
      <c r="Q50" s="17">
        <f t="shared" si="1"/>
        <v>0</v>
      </c>
      <c r="R50" s="17">
        <f t="shared" si="1"/>
        <v>0</v>
      </c>
      <c r="S50" s="17">
        <f t="shared" si="1"/>
        <v>0</v>
      </c>
      <c r="T50" s="18">
        <f t="shared" si="1"/>
        <v>1113.29</v>
      </c>
    </row>
    <row r="51" spans="1:20" x14ac:dyDescent="0.25">
      <c r="A51" s="85" t="s">
        <v>172</v>
      </c>
      <c r="B51" s="86"/>
      <c r="C51" s="86"/>
      <c r="D51" s="86"/>
      <c r="E51" s="86"/>
      <c r="F51" s="19">
        <f>SUM(E50:F50)</f>
        <v>4250</v>
      </c>
      <c r="H51" s="86" t="s">
        <v>174</v>
      </c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20">
        <f>SUM(J50:T50)</f>
        <v>4247.37</v>
      </c>
    </row>
    <row r="52" spans="1:20" x14ac:dyDescent="0.25">
      <c r="A52" s="2"/>
      <c r="T52" s="1"/>
    </row>
    <row r="53" spans="1:20" x14ac:dyDescent="0.25">
      <c r="A53" s="89" t="s">
        <v>529</v>
      </c>
      <c r="B53" s="90"/>
      <c r="C53" s="3"/>
      <c r="H53" s="90" t="s">
        <v>530</v>
      </c>
      <c r="I53" s="90"/>
      <c r="T53" s="1"/>
    </row>
    <row r="54" spans="1:20" x14ac:dyDescent="0.25">
      <c r="A54" s="2" t="s">
        <v>526</v>
      </c>
      <c r="B54" s="6">
        <f>F50</f>
        <v>0</v>
      </c>
      <c r="C54" s="6"/>
      <c r="H54" t="s">
        <v>533</v>
      </c>
      <c r="I54" s="25" t="s">
        <v>549</v>
      </c>
      <c r="T54" s="1"/>
    </row>
    <row r="55" spans="1:20" x14ac:dyDescent="0.25">
      <c r="A55" s="2" t="s">
        <v>527</v>
      </c>
      <c r="B55" s="6">
        <f>E50</f>
        <v>4250</v>
      </c>
      <c r="C55" s="6"/>
      <c r="H55" t="s">
        <v>526</v>
      </c>
      <c r="I55" s="5">
        <f>B54</f>
        <v>0</v>
      </c>
      <c r="T55" s="1"/>
    </row>
    <row r="56" spans="1:20" x14ac:dyDescent="0.25">
      <c r="A56" s="2" t="s">
        <v>172</v>
      </c>
      <c r="B56" s="6">
        <f>F51</f>
        <v>4250</v>
      </c>
      <c r="C56" s="6"/>
      <c r="F56" s="3"/>
      <c r="H56" t="s">
        <v>175</v>
      </c>
      <c r="I56" s="5">
        <v>0</v>
      </c>
      <c r="T56" s="1"/>
    </row>
    <row r="57" spans="1:20" x14ac:dyDescent="0.25">
      <c r="A57" s="2" t="s">
        <v>174</v>
      </c>
      <c r="B57" s="6">
        <f>T51</f>
        <v>4247.37</v>
      </c>
      <c r="C57" s="6"/>
      <c r="H57" t="s">
        <v>532</v>
      </c>
      <c r="I57" s="5">
        <f>I55-I56</f>
        <v>0</v>
      </c>
      <c r="T57" s="1"/>
    </row>
    <row r="58" spans="1:20" ht="15.75" thickBot="1" x14ac:dyDescent="0.3">
      <c r="A58" s="21" t="s">
        <v>528</v>
      </c>
      <c r="B58" s="22">
        <f>B56-B57</f>
        <v>2.6300000000001091</v>
      </c>
      <c r="C58" s="54" t="s">
        <v>553</v>
      </c>
      <c r="D58" s="22"/>
      <c r="E58" s="23"/>
      <c r="F58" s="23"/>
      <c r="G58" s="23"/>
      <c r="H58" s="23" t="s">
        <v>531</v>
      </c>
      <c r="I58" s="26">
        <f>IF(I57&gt;6000,3000,I57/2)</f>
        <v>0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4"/>
    </row>
    <row r="59" spans="1:20" ht="15.75" thickBot="1" x14ac:dyDescent="0.3"/>
    <row r="60" spans="1:20" x14ac:dyDescent="0.25">
      <c r="A60" s="7" t="s">
        <v>159</v>
      </c>
      <c r="B60" s="8" t="s">
        <v>272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9"/>
    </row>
    <row r="61" spans="1:20" x14ac:dyDescent="0.25">
      <c r="A61" s="2" t="s">
        <v>535</v>
      </c>
      <c r="B61" t="s">
        <v>275</v>
      </c>
      <c r="T61" s="1"/>
    </row>
    <row r="62" spans="1:20" x14ac:dyDescent="0.25">
      <c r="A62" s="2" t="s">
        <v>536</v>
      </c>
      <c r="T62" s="1"/>
    </row>
    <row r="63" spans="1:20" x14ac:dyDescent="0.25">
      <c r="A63" s="79" t="s">
        <v>517</v>
      </c>
      <c r="B63" s="80"/>
      <c r="C63" s="80"/>
      <c r="D63" s="80"/>
      <c r="E63" s="80"/>
      <c r="F63" s="10"/>
      <c r="G63" s="3"/>
      <c r="H63" s="80" t="s">
        <v>521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1"/>
    </row>
    <row r="64" spans="1:20" x14ac:dyDescent="0.25">
      <c r="A64" s="11"/>
      <c r="B64" s="12"/>
      <c r="C64" s="12"/>
      <c r="D64" s="12"/>
      <c r="E64" s="80" t="s">
        <v>1</v>
      </c>
      <c r="F64" s="80"/>
      <c r="G64" s="3"/>
      <c r="H64" s="12"/>
      <c r="I64" s="12"/>
      <c r="J64" s="82" t="s">
        <v>522</v>
      </c>
      <c r="K64" s="82"/>
      <c r="L64" s="82"/>
      <c r="M64" s="82"/>
      <c r="N64" s="82"/>
      <c r="O64" s="82"/>
      <c r="P64" s="83" t="s">
        <v>523</v>
      </c>
      <c r="Q64" s="83"/>
      <c r="R64" s="83"/>
      <c r="S64" s="83"/>
      <c r="T64" s="84"/>
    </row>
    <row r="65" spans="1:20" x14ac:dyDescent="0.25">
      <c r="A65" s="13" t="s">
        <v>163</v>
      </c>
      <c r="B65" s="13" t="s">
        <v>0</v>
      </c>
      <c r="C65" s="13" t="s">
        <v>3</v>
      </c>
      <c r="D65" s="13" t="s">
        <v>2</v>
      </c>
      <c r="E65" s="13" t="s">
        <v>534</v>
      </c>
      <c r="F65" s="13" t="s">
        <v>171</v>
      </c>
      <c r="G65" s="4"/>
      <c r="H65" s="13" t="s">
        <v>518</v>
      </c>
      <c r="I65" s="13" t="s">
        <v>2</v>
      </c>
      <c r="J65" s="14" t="s">
        <v>165</v>
      </c>
      <c r="K65" s="14" t="s">
        <v>166</v>
      </c>
      <c r="L65" s="14" t="s">
        <v>167</v>
      </c>
      <c r="M65" s="14" t="s">
        <v>168</v>
      </c>
      <c r="N65" s="14" t="s">
        <v>161</v>
      </c>
      <c r="O65" s="14" t="s">
        <v>525</v>
      </c>
      <c r="P65" s="15" t="s">
        <v>162</v>
      </c>
      <c r="Q65" s="15" t="s">
        <v>519</v>
      </c>
      <c r="R65" s="15" t="s">
        <v>520</v>
      </c>
      <c r="S65" s="15" t="s">
        <v>164</v>
      </c>
      <c r="T65" s="15" t="s">
        <v>537</v>
      </c>
    </row>
    <row r="66" spans="1:20" x14ac:dyDescent="0.25">
      <c r="A66" t="s">
        <v>46</v>
      </c>
      <c r="C66" t="s">
        <v>46</v>
      </c>
      <c r="D66" t="s">
        <v>2</v>
      </c>
      <c r="E66" s="5">
        <v>100</v>
      </c>
      <c r="F66" s="5"/>
      <c r="H66" t="s">
        <v>344</v>
      </c>
      <c r="I66" t="s">
        <v>2</v>
      </c>
      <c r="J66" s="5"/>
      <c r="K66" s="5"/>
      <c r="L66" s="5"/>
      <c r="M66" s="5"/>
      <c r="N66" s="5">
        <v>1438.2</v>
      </c>
      <c r="O66" s="5"/>
      <c r="P66" s="5"/>
      <c r="Q66" s="5"/>
      <c r="R66" s="5"/>
      <c r="S66" s="5"/>
      <c r="T66" s="5"/>
    </row>
    <row r="67" spans="1:20" x14ac:dyDescent="0.25">
      <c r="A67" t="s">
        <v>104</v>
      </c>
      <c r="B67" t="s">
        <v>89</v>
      </c>
      <c r="C67" t="s">
        <v>10</v>
      </c>
      <c r="D67" t="s">
        <v>2</v>
      </c>
      <c r="E67" s="5">
        <v>500</v>
      </c>
      <c r="F67" s="5"/>
      <c r="H67" t="s">
        <v>345</v>
      </c>
      <c r="I67" t="s">
        <v>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v>491.8</v>
      </c>
    </row>
    <row r="68" spans="1:20" x14ac:dyDescent="0.25">
      <c r="A68" t="s">
        <v>98</v>
      </c>
      <c r="B68" t="s">
        <v>89</v>
      </c>
      <c r="C68" t="s">
        <v>6</v>
      </c>
      <c r="D68" t="s">
        <v>2</v>
      </c>
      <c r="E68" s="5">
        <v>300</v>
      </c>
      <c r="F68" s="5"/>
      <c r="H68" t="s">
        <v>94</v>
      </c>
      <c r="I68" t="s">
        <v>160</v>
      </c>
      <c r="J68" s="5"/>
      <c r="K68" s="5"/>
      <c r="L68" s="5"/>
      <c r="M68" s="5"/>
      <c r="N68" s="5"/>
      <c r="O68" s="5"/>
      <c r="P68" s="5"/>
      <c r="Q68" s="5"/>
      <c r="R68" s="5"/>
      <c r="S68" s="5">
        <v>3000</v>
      </c>
      <c r="T68" s="5"/>
    </row>
    <row r="69" spans="1:20" x14ac:dyDescent="0.25">
      <c r="A69" t="s">
        <v>15</v>
      </c>
      <c r="B69" t="s">
        <v>5</v>
      </c>
      <c r="C69" t="s">
        <v>16</v>
      </c>
      <c r="D69" t="s">
        <v>2</v>
      </c>
      <c r="E69" s="5">
        <v>1000</v>
      </c>
      <c r="F69" s="5"/>
      <c r="H69" t="s">
        <v>208</v>
      </c>
      <c r="I69" t="s">
        <v>2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>
        <v>8.5</v>
      </c>
    </row>
    <row r="70" spans="1:20" x14ac:dyDescent="0.25">
      <c r="A70" t="s">
        <v>112</v>
      </c>
      <c r="B70" t="s">
        <v>89</v>
      </c>
      <c r="C70" t="s">
        <v>6</v>
      </c>
      <c r="D70" t="s">
        <v>2</v>
      </c>
      <c r="E70" s="5">
        <v>100</v>
      </c>
      <c r="F70" s="5"/>
      <c r="H70" t="s">
        <v>208</v>
      </c>
      <c r="I70" t="s">
        <v>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>
        <v>61.5</v>
      </c>
    </row>
    <row r="71" spans="1:20" x14ac:dyDescent="0.25">
      <c r="A71" t="s">
        <v>94</v>
      </c>
      <c r="B71" t="s">
        <v>89</v>
      </c>
      <c r="C71" t="s">
        <v>16</v>
      </c>
      <c r="D71" t="s">
        <v>18</v>
      </c>
      <c r="E71" s="5">
        <v>3000</v>
      </c>
      <c r="F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5">
      <c r="A72" s="77" t="s">
        <v>524</v>
      </c>
      <c r="B72" s="78"/>
      <c r="C72" s="78"/>
      <c r="D72" s="78"/>
      <c r="E72" s="5">
        <f>SUM(E66:E71)</f>
        <v>5000</v>
      </c>
      <c r="F72" s="5">
        <f>SUM(F66:F71)</f>
        <v>0</v>
      </c>
      <c r="H72" s="78" t="s">
        <v>524</v>
      </c>
      <c r="I72" s="78"/>
      <c r="J72" s="16">
        <f t="shared" ref="J72:T72" si="2">SUM(J66:J71)</f>
        <v>0</v>
      </c>
      <c r="K72" s="16">
        <f t="shared" si="2"/>
        <v>0</v>
      </c>
      <c r="L72" s="16">
        <f t="shared" si="2"/>
        <v>0</v>
      </c>
      <c r="M72" s="16">
        <f t="shared" si="2"/>
        <v>0</v>
      </c>
      <c r="N72" s="16">
        <f t="shared" si="2"/>
        <v>1438.2</v>
      </c>
      <c r="O72" s="16">
        <f t="shared" si="2"/>
        <v>0</v>
      </c>
      <c r="P72" s="17">
        <f t="shared" si="2"/>
        <v>0</v>
      </c>
      <c r="Q72" s="17">
        <f t="shared" si="2"/>
        <v>0</v>
      </c>
      <c r="R72" s="17">
        <f t="shared" si="2"/>
        <v>0</v>
      </c>
      <c r="S72" s="17">
        <f t="shared" si="2"/>
        <v>3000</v>
      </c>
      <c r="T72" s="18">
        <f t="shared" si="2"/>
        <v>561.79999999999995</v>
      </c>
    </row>
    <row r="73" spans="1:20" x14ac:dyDescent="0.25">
      <c r="A73" s="85" t="s">
        <v>172</v>
      </c>
      <c r="B73" s="86"/>
      <c r="C73" s="86"/>
      <c r="D73" s="86"/>
      <c r="E73" s="86"/>
      <c r="F73" s="19">
        <f>SUM(E72:F72)</f>
        <v>5000</v>
      </c>
      <c r="H73" s="86" t="s">
        <v>174</v>
      </c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20">
        <f>SUM(J72:T72)</f>
        <v>5000</v>
      </c>
    </row>
    <row r="74" spans="1:20" x14ac:dyDescent="0.25">
      <c r="A74" s="2"/>
      <c r="T74" s="1"/>
    </row>
    <row r="75" spans="1:20" x14ac:dyDescent="0.25">
      <c r="A75" s="89" t="s">
        <v>529</v>
      </c>
      <c r="B75" s="90"/>
      <c r="C75" s="3"/>
      <c r="H75" s="90" t="s">
        <v>530</v>
      </c>
      <c r="I75" s="90"/>
      <c r="T75" s="1"/>
    </row>
    <row r="76" spans="1:20" x14ac:dyDescent="0.25">
      <c r="A76" s="2" t="s">
        <v>526</v>
      </c>
      <c r="B76" s="6">
        <f>F72</f>
        <v>0</v>
      </c>
      <c r="C76" s="6"/>
      <c r="H76" t="s">
        <v>533</v>
      </c>
      <c r="I76" s="25" t="s">
        <v>549</v>
      </c>
      <c r="T76" s="1"/>
    </row>
    <row r="77" spans="1:20" x14ac:dyDescent="0.25">
      <c r="A77" s="2" t="s">
        <v>527</v>
      </c>
      <c r="B77" s="6">
        <f>E72</f>
        <v>5000</v>
      </c>
      <c r="C77" s="6"/>
      <c r="H77" t="s">
        <v>526</v>
      </c>
      <c r="I77" s="5">
        <f>B76</f>
        <v>0</v>
      </c>
      <c r="T77" s="1"/>
    </row>
    <row r="78" spans="1:20" x14ac:dyDescent="0.25">
      <c r="A78" s="2" t="s">
        <v>172</v>
      </c>
      <c r="B78" s="6">
        <f>F73</f>
        <v>5000</v>
      </c>
      <c r="C78" s="6"/>
      <c r="F78" s="3"/>
      <c r="H78" t="s">
        <v>175</v>
      </c>
      <c r="I78" s="5">
        <v>0</v>
      </c>
      <c r="T78" s="1"/>
    </row>
    <row r="79" spans="1:20" x14ac:dyDescent="0.25">
      <c r="A79" s="2" t="s">
        <v>174</v>
      </c>
      <c r="B79" s="6">
        <f>T73</f>
        <v>5000</v>
      </c>
      <c r="C79" s="6"/>
      <c r="H79" t="s">
        <v>532</v>
      </c>
      <c r="I79" s="5">
        <f>I77-I78</f>
        <v>0</v>
      </c>
      <c r="T79" s="1"/>
    </row>
    <row r="80" spans="1:20" ht="15.75" thickBot="1" x14ac:dyDescent="0.3">
      <c r="A80" s="21" t="s">
        <v>528</v>
      </c>
      <c r="B80" s="22">
        <f>B78-B79</f>
        <v>0</v>
      </c>
      <c r="C80" s="22"/>
      <c r="D80" s="23"/>
      <c r="E80" s="23"/>
      <c r="F80" s="23"/>
      <c r="G80" s="23"/>
      <c r="H80" s="23" t="s">
        <v>531</v>
      </c>
      <c r="I80" s="26">
        <f>IF(I79&gt;6000,3000,I79/2)</f>
        <v>0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4"/>
    </row>
  </sheetData>
  <mergeCells count="33">
    <mergeCell ref="A72:D72"/>
    <mergeCell ref="H72:I72"/>
    <mergeCell ref="A73:E73"/>
    <mergeCell ref="H73:S73"/>
    <mergeCell ref="A75:B75"/>
    <mergeCell ref="H75:I75"/>
    <mergeCell ref="A53:B53"/>
    <mergeCell ref="H53:I53"/>
    <mergeCell ref="A63:E63"/>
    <mergeCell ref="H63:T63"/>
    <mergeCell ref="E64:F64"/>
    <mergeCell ref="J64:O64"/>
    <mergeCell ref="P64:T64"/>
    <mergeCell ref="A51:E51"/>
    <mergeCell ref="H51:S51"/>
    <mergeCell ref="A21:E21"/>
    <mergeCell ref="H21:S21"/>
    <mergeCell ref="A23:B23"/>
    <mergeCell ref="H23:I23"/>
    <mergeCell ref="A33:E33"/>
    <mergeCell ref="H33:T33"/>
    <mergeCell ref="E34:F34"/>
    <mergeCell ref="J34:O34"/>
    <mergeCell ref="P34:T34"/>
    <mergeCell ref="A50:D50"/>
    <mergeCell ref="H50:I50"/>
    <mergeCell ref="A20:D20"/>
    <mergeCell ref="H20:I20"/>
    <mergeCell ref="A6:E6"/>
    <mergeCell ref="H6:T6"/>
    <mergeCell ref="E7:F7"/>
    <mergeCell ref="J7:O7"/>
    <mergeCell ref="P7:T7"/>
  </mergeCells>
  <conditionalFormatting sqref="B28:C28 B58 D58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B80:C80">
    <cfRule type="cellIs" dxfId="77" priority="1" operator="lessThan">
      <formula>0</formula>
    </cfRule>
    <cfRule type="cellIs" dxfId="76" priority="2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5D04-45FD-4898-8C73-AAA3BCD305C2}">
  <sheetPr codeName="Sheet9"/>
  <dimension ref="A1:T112"/>
  <sheetViews>
    <sheetView topLeftCell="A5" zoomScale="89" zoomScaleNormal="55" workbookViewId="0">
      <selection activeCell="H19" sqref="H19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3" max="13" width="10.5703125" bestFit="1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276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277</v>
      </c>
      <c r="T4" s="1"/>
    </row>
    <row r="5" spans="1:20" x14ac:dyDescent="0.25">
      <c r="A5" s="2" t="s">
        <v>536</v>
      </c>
      <c r="B5" t="s">
        <v>385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51</v>
      </c>
      <c r="B9" t="s">
        <v>5</v>
      </c>
      <c r="C9" t="s">
        <v>6</v>
      </c>
      <c r="D9" t="s">
        <v>2</v>
      </c>
      <c r="E9" s="5">
        <v>1500</v>
      </c>
      <c r="F9" s="5"/>
      <c r="H9" t="s">
        <v>231</v>
      </c>
      <c r="I9" t="s">
        <v>2</v>
      </c>
      <c r="J9" s="5"/>
      <c r="K9" s="5"/>
      <c r="L9" s="5"/>
      <c r="M9" s="5"/>
      <c r="N9" s="5"/>
      <c r="O9" s="5"/>
      <c r="P9" s="5"/>
      <c r="Q9" s="5"/>
      <c r="R9" s="5"/>
      <c r="S9" s="5"/>
      <c r="T9" s="5">
        <v>45</v>
      </c>
    </row>
    <row r="10" spans="1:20" x14ac:dyDescent="0.25">
      <c r="A10" t="s">
        <v>321</v>
      </c>
      <c r="B10" t="s">
        <v>101</v>
      </c>
      <c r="C10" t="s">
        <v>6</v>
      </c>
      <c r="D10" t="s">
        <v>2</v>
      </c>
      <c r="E10" s="5">
        <v>250</v>
      </c>
      <c r="F10" s="5"/>
      <c r="H10" t="s">
        <v>179</v>
      </c>
      <c r="I10" t="s">
        <v>2</v>
      </c>
      <c r="J10" s="5"/>
      <c r="K10" s="5"/>
      <c r="L10" s="5"/>
      <c r="M10" s="5"/>
      <c r="N10" s="5">
        <v>969.94</v>
      </c>
      <c r="O10" s="5"/>
      <c r="P10" s="5"/>
      <c r="Q10" s="5"/>
      <c r="R10" s="5"/>
      <c r="S10" s="5"/>
      <c r="T10" s="5"/>
    </row>
    <row r="11" spans="1:20" x14ac:dyDescent="0.25">
      <c r="A11" t="s">
        <v>643</v>
      </c>
      <c r="B11" t="s">
        <v>101</v>
      </c>
      <c r="C11" t="s">
        <v>6</v>
      </c>
      <c r="D11" t="s">
        <v>2</v>
      </c>
      <c r="E11" s="5">
        <v>40</v>
      </c>
      <c r="F11" s="5"/>
      <c r="H11" t="s">
        <v>485</v>
      </c>
      <c r="I11" t="s">
        <v>2</v>
      </c>
      <c r="J11" s="5"/>
      <c r="K11" s="5"/>
      <c r="L11" s="5"/>
      <c r="M11" s="5"/>
      <c r="N11" s="5"/>
      <c r="O11" s="5"/>
      <c r="P11" s="5"/>
      <c r="Q11" s="5">
        <v>219.74</v>
      </c>
      <c r="R11" s="5"/>
      <c r="S11" s="5"/>
      <c r="T11" s="5"/>
    </row>
    <row r="12" spans="1:20" x14ac:dyDescent="0.25">
      <c r="A12" t="s">
        <v>644</v>
      </c>
      <c r="B12" t="s">
        <v>101</v>
      </c>
      <c r="C12" t="s">
        <v>6</v>
      </c>
      <c r="D12" t="s">
        <v>2</v>
      </c>
      <c r="E12" s="5">
        <v>250</v>
      </c>
      <c r="F12" s="5"/>
      <c r="H12" t="s">
        <v>485</v>
      </c>
      <c r="I12" t="s">
        <v>2</v>
      </c>
      <c r="J12" s="5"/>
      <c r="K12" s="5"/>
      <c r="L12" s="5"/>
      <c r="M12" s="5"/>
      <c r="N12" s="5"/>
      <c r="O12" s="5"/>
      <c r="P12" s="5"/>
      <c r="Q12" s="5">
        <v>62.18</v>
      </c>
      <c r="R12" s="5"/>
      <c r="S12" s="5"/>
      <c r="T12" s="5"/>
    </row>
    <row r="13" spans="1:20" x14ac:dyDescent="0.25">
      <c r="A13" t="s">
        <v>645</v>
      </c>
      <c r="B13" t="s">
        <v>101</v>
      </c>
      <c r="C13" t="s">
        <v>6</v>
      </c>
      <c r="D13" t="s">
        <v>2</v>
      </c>
      <c r="E13" s="5">
        <v>250</v>
      </c>
      <c r="F13" s="5"/>
      <c r="H13" t="s">
        <v>485</v>
      </c>
      <c r="I13" t="s">
        <v>2</v>
      </c>
      <c r="J13" s="5"/>
      <c r="K13" s="5"/>
      <c r="L13" s="5"/>
      <c r="M13" s="5"/>
      <c r="N13" s="5"/>
      <c r="O13" s="5"/>
      <c r="P13" s="5"/>
      <c r="Q13" s="5">
        <v>31.73</v>
      </c>
      <c r="R13" s="5"/>
      <c r="S13" s="5"/>
      <c r="T13" s="5"/>
    </row>
    <row r="14" spans="1:20" x14ac:dyDescent="0.25">
      <c r="A14" t="s">
        <v>74</v>
      </c>
      <c r="B14" t="s">
        <v>5</v>
      </c>
      <c r="C14" t="s">
        <v>6</v>
      </c>
      <c r="D14" t="s">
        <v>2</v>
      </c>
      <c r="E14" s="5">
        <v>500</v>
      </c>
      <c r="F14" s="5"/>
      <c r="H14" t="s">
        <v>485</v>
      </c>
      <c r="I14" t="s">
        <v>2</v>
      </c>
      <c r="J14" s="5"/>
      <c r="K14" s="5"/>
      <c r="L14" s="5"/>
      <c r="M14" s="5"/>
      <c r="N14" s="5"/>
      <c r="O14" s="5"/>
      <c r="P14" s="5"/>
      <c r="Q14" s="5">
        <v>62.18</v>
      </c>
      <c r="R14" s="5"/>
      <c r="S14" s="5"/>
      <c r="T14" s="5"/>
    </row>
    <row r="15" spans="1:20" x14ac:dyDescent="0.25">
      <c r="A15" t="s">
        <v>646</v>
      </c>
      <c r="B15" t="s">
        <v>101</v>
      </c>
      <c r="C15" t="s">
        <v>10</v>
      </c>
      <c r="D15" t="s">
        <v>2</v>
      </c>
      <c r="E15" s="5">
        <v>1500</v>
      </c>
      <c r="F15" s="5"/>
      <c r="H15" t="s">
        <v>485</v>
      </c>
      <c r="I15" t="s">
        <v>2</v>
      </c>
      <c r="J15" s="5"/>
      <c r="K15" s="5"/>
      <c r="L15" s="5"/>
      <c r="M15" s="5"/>
      <c r="N15" s="5"/>
      <c r="O15" s="5"/>
      <c r="P15" s="5"/>
      <c r="Q15" s="5">
        <v>137.34</v>
      </c>
      <c r="R15" s="5"/>
      <c r="S15" s="5"/>
      <c r="T15" s="5"/>
    </row>
    <row r="16" spans="1:20" x14ac:dyDescent="0.25">
      <c r="A16" t="s">
        <v>649</v>
      </c>
      <c r="B16" t="s">
        <v>101</v>
      </c>
      <c r="C16" t="s">
        <v>37</v>
      </c>
      <c r="D16" t="s">
        <v>2</v>
      </c>
      <c r="E16" s="5"/>
      <c r="F16" s="5">
        <v>256.02</v>
      </c>
      <c r="H16" t="s">
        <v>485</v>
      </c>
      <c r="I16" t="s">
        <v>2</v>
      </c>
      <c r="J16" s="5"/>
      <c r="K16" s="5"/>
      <c r="L16" s="5"/>
      <c r="M16" s="5"/>
      <c r="N16" s="5"/>
      <c r="O16" s="5"/>
      <c r="P16" s="5"/>
      <c r="Q16" s="5">
        <v>31.73</v>
      </c>
      <c r="R16" s="5"/>
      <c r="S16" s="5"/>
      <c r="T16" s="5"/>
    </row>
    <row r="17" spans="1:20" x14ac:dyDescent="0.25">
      <c r="E17" s="5"/>
      <c r="F17" s="5"/>
      <c r="H17" t="s">
        <v>328</v>
      </c>
      <c r="I17" t="s">
        <v>2</v>
      </c>
      <c r="J17" s="5"/>
      <c r="K17" s="5"/>
      <c r="L17" s="5"/>
      <c r="M17" s="5"/>
      <c r="N17" s="5">
        <v>1364.4</v>
      </c>
      <c r="O17" s="5"/>
      <c r="P17" s="5"/>
      <c r="Q17" s="5"/>
      <c r="R17" s="5"/>
      <c r="S17" s="5"/>
      <c r="T17" s="5"/>
    </row>
    <row r="18" spans="1:20" x14ac:dyDescent="0.25">
      <c r="E18" s="5"/>
      <c r="F18" s="5"/>
      <c r="H18" t="s">
        <v>328</v>
      </c>
      <c r="I18" t="s">
        <v>2</v>
      </c>
      <c r="J18" s="5"/>
      <c r="K18" s="5"/>
      <c r="L18" s="5"/>
      <c r="M18" s="5"/>
      <c r="N18" s="5">
        <v>1016.07</v>
      </c>
      <c r="O18" s="5"/>
      <c r="P18" s="5"/>
      <c r="Q18" s="5"/>
      <c r="R18" s="5"/>
      <c r="S18" s="5"/>
      <c r="T18" s="5"/>
    </row>
    <row r="19" spans="1:20" x14ac:dyDescent="0.25">
      <c r="E19" s="5"/>
      <c r="F19" s="5"/>
      <c r="H19" t="s">
        <v>647</v>
      </c>
      <c r="I19" t="s">
        <v>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15.55</v>
      </c>
    </row>
    <row r="20" spans="1:20" x14ac:dyDescent="0.25">
      <c r="E20" s="5"/>
      <c r="F20" s="5"/>
      <c r="H20" t="s">
        <v>647</v>
      </c>
      <c r="I20" t="s">
        <v>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19.36</v>
      </c>
    </row>
    <row r="21" spans="1:20" x14ac:dyDescent="0.25">
      <c r="E21" s="5"/>
      <c r="F21" s="5"/>
      <c r="H21" t="s">
        <v>332</v>
      </c>
      <c r="I21" t="s">
        <v>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34.61</v>
      </c>
    </row>
    <row r="22" spans="1:20" x14ac:dyDescent="0.25">
      <c r="E22" s="5"/>
      <c r="F22" s="5"/>
      <c r="H22" t="s">
        <v>648</v>
      </c>
      <c r="I22" t="s">
        <v>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v>200</v>
      </c>
    </row>
    <row r="23" spans="1:20" x14ac:dyDescent="0.25">
      <c r="E23" s="5"/>
      <c r="F23" s="5"/>
      <c r="H23" t="s">
        <v>332</v>
      </c>
      <c r="I23" t="s">
        <v>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67.45</v>
      </c>
    </row>
    <row r="24" spans="1:20" x14ac:dyDescent="0.25">
      <c r="E24" s="5"/>
      <c r="F24" s="5"/>
      <c r="H24" t="s">
        <v>330</v>
      </c>
      <c r="I24" t="s">
        <v>2</v>
      </c>
      <c r="J24" s="5"/>
      <c r="K24" s="5"/>
      <c r="L24" s="5"/>
      <c r="M24" s="5"/>
      <c r="N24" s="5"/>
      <c r="O24" s="5"/>
      <c r="P24" s="5"/>
      <c r="Q24" s="5"/>
      <c r="R24" s="5">
        <v>12.54</v>
      </c>
      <c r="S24" s="5"/>
      <c r="T24" s="5"/>
    </row>
    <row r="25" spans="1:20" x14ac:dyDescent="0.25">
      <c r="E25" s="5"/>
      <c r="F25" s="5"/>
      <c r="H25" t="s">
        <v>179</v>
      </c>
      <c r="I25" t="s">
        <v>2</v>
      </c>
      <c r="J25" s="5"/>
      <c r="K25" s="5"/>
      <c r="L25" s="5"/>
      <c r="M25" s="5">
        <v>256.2</v>
      </c>
      <c r="N25" s="5"/>
      <c r="O25" s="5"/>
      <c r="P25" s="5"/>
      <c r="Q25" s="5"/>
      <c r="R25" s="5"/>
      <c r="S25" s="5"/>
      <c r="T25" s="5"/>
    </row>
    <row r="26" spans="1:20" x14ac:dyDescent="0.25">
      <c r="A26" s="77" t="s">
        <v>524</v>
      </c>
      <c r="B26" s="78"/>
      <c r="C26" s="78"/>
      <c r="D26" s="78"/>
      <c r="E26" s="16">
        <f>SUM(E9:E16)</f>
        <v>4290</v>
      </c>
      <c r="F26" s="16">
        <f>SUM(F9:F16)</f>
        <v>256.02</v>
      </c>
      <c r="H26" s="78" t="s">
        <v>524</v>
      </c>
      <c r="I26" s="78"/>
      <c r="J26" s="16">
        <f t="shared" ref="J26:T26" si="0">SUM(J9:J25)</f>
        <v>0</v>
      </c>
      <c r="K26" s="16">
        <f t="shared" si="0"/>
        <v>0</v>
      </c>
      <c r="L26" s="16">
        <f t="shared" si="0"/>
        <v>0</v>
      </c>
      <c r="M26" s="16">
        <f t="shared" si="0"/>
        <v>256.2</v>
      </c>
      <c r="N26" s="16">
        <f t="shared" si="0"/>
        <v>3350.4100000000003</v>
      </c>
      <c r="O26" s="16">
        <f t="shared" si="0"/>
        <v>0</v>
      </c>
      <c r="P26" s="17">
        <f t="shared" si="0"/>
        <v>0</v>
      </c>
      <c r="Q26" s="17">
        <f t="shared" si="0"/>
        <v>544.90000000000009</v>
      </c>
      <c r="R26" s="17">
        <f t="shared" si="0"/>
        <v>12.54</v>
      </c>
      <c r="S26" s="17">
        <f t="shared" si="0"/>
        <v>0</v>
      </c>
      <c r="T26" s="18">
        <f t="shared" si="0"/>
        <v>381.96999999999997</v>
      </c>
    </row>
    <row r="27" spans="1:20" x14ac:dyDescent="0.25">
      <c r="A27" s="85" t="s">
        <v>172</v>
      </c>
      <c r="B27" s="86"/>
      <c r="C27" s="86"/>
      <c r="D27" s="86"/>
      <c r="E27" s="86"/>
      <c r="F27" s="19">
        <f>SUM(E26:F26)</f>
        <v>4546.0200000000004</v>
      </c>
      <c r="H27" s="86" t="s">
        <v>174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20">
        <f>SUM(J26:T26)</f>
        <v>4546.0200000000004</v>
      </c>
    </row>
    <row r="28" spans="1:20" x14ac:dyDescent="0.25">
      <c r="A28" s="2"/>
      <c r="T28" s="1"/>
    </row>
    <row r="29" spans="1:20" x14ac:dyDescent="0.25">
      <c r="A29" s="87" t="s">
        <v>529</v>
      </c>
      <c r="B29" s="88"/>
      <c r="C29" s="3"/>
      <c r="H29" s="88" t="s">
        <v>530</v>
      </c>
      <c r="I29" s="88"/>
      <c r="T29" s="1"/>
    </row>
    <row r="30" spans="1:20" x14ac:dyDescent="0.25">
      <c r="A30" s="2" t="s">
        <v>526</v>
      </c>
      <c r="B30" s="6">
        <f>F26</f>
        <v>256.02</v>
      </c>
      <c r="C30" s="6"/>
      <c r="H30" t="s">
        <v>533</v>
      </c>
      <c r="I30" s="25" t="s">
        <v>173</v>
      </c>
      <c r="T30" s="1"/>
    </row>
    <row r="31" spans="1:20" x14ac:dyDescent="0.25">
      <c r="A31" s="2" t="s">
        <v>527</v>
      </c>
      <c r="B31" s="6">
        <f>E26</f>
        <v>4290</v>
      </c>
      <c r="C31" s="6"/>
      <c r="H31" t="s">
        <v>526</v>
      </c>
      <c r="I31" s="5">
        <f>B30</f>
        <v>256.02</v>
      </c>
      <c r="T31" s="1"/>
    </row>
    <row r="32" spans="1:20" x14ac:dyDescent="0.25">
      <c r="A32" s="2" t="s">
        <v>172</v>
      </c>
      <c r="B32" s="6">
        <f>F27</f>
        <v>4546.0200000000004</v>
      </c>
      <c r="C32" s="6"/>
      <c r="F32" s="3"/>
      <c r="H32" t="s">
        <v>175</v>
      </c>
      <c r="I32" s="5">
        <v>0</v>
      </c>
      <c r="T32" s="1"/>
    </row>
    <row r="33" spans="1:20" x14ac:dyDescent="0.25">
      <c r="A33" s="2" t="s">
        <v>174</v>
      </c>
      <c r="B33" s="6">
        <f>T27</f>
        <v>4546.0200000000004</v>
      </c>
      <c r="C33" s="6"/>
      <c r="H33" t="s">
        <v>532</v>
      </c>
      <c r="I33" s="5">
        <f>I31-I32</f>
        <v>256.02</v>
      </c>
      <c r="T33" s="1"/>
    </row>
    <row r="34" spans="1:20" ht="15.75" thickBot="1" x14ac:dyDescent="0.3">
      <c r="A34" s="21" t="s">
        <v>528</v>
      </c>
      <c r="B34" s="22">
        <f>B32-B33</f>
        <v>0</v>
      </c>
      <c r="C34" s="22"/>
      <c r="D34" s="23"/>
      <c r="E34" s="23"/>
      <c r="F34" s="23"/>
      <c r="G34" s="23"/>
      <c r="H34" s="23" t="s">
        <v>531</v>
      </c>
      <c r="I34" s="26">
        <f>IF(I33&gt;6000,3000,I33/2)</f>
        <v>128.01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</row>
    <row r="35" spans="1:20" ht="15.75" thickBot="1" x14ac:dyDescent="0.3"/>
    <row r="36" spans="1:20" x14ac:dyDescent="0.25">
      <c r="A36" s="7" t="s">
        <v>159</v>
      </c>
      <c r="B36" s="8" t="s">
        <v>276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9"/>
    </row>
    <row r="37" spans="1:20" x14ac:dyDescent="0.25">
      <c r="A37" s="2" t="s">
        <v>535</v>
      </c>
      <c r="B37" t="s">
        <v>279</v>
      </c>
      <c r="T37" s="1"/>
    </row>
    <row r="38" spans="1:20" x14ac:dyDescent="0.25">
      <c r="A38" s="2" t="s">
        <v>536</v>
      </c>
      <c r="B38" t="s">
        <v>386</v>
      </c>
      <c r="T38" s="1"/>
    </row>
    <row r="39" spans="1:20" x14ac:dyDescent="0.25">
      <c r="A39" s="79" t="s">
        <v>517</v>
      </c>
      <c r="B39" s="80"/>
      <c r="C39" s="80"/>
      <c r="D39" s="80"/>
      <c r="E39" s="80"/>
      <c r="F39" s="10"/>
      <c r="G39" s="3"/>
      <c r="H39" s="80" t="s">
        <v>521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/>
    </row>
    <row r="40" spans="1:20" x14ac:dyDescent="0.25">
      <c r="A40" s="11"/>
      <c r="B40" s="12"/>
      <c r="C40" s="12"/>
      <c r="D40" s="12"/>
      <c r="E40" s="80" t="s">
        <v>1</v>
      </c>
      <c r="F40" s="80"/>
      <c r="G40" s="3"/>
      <c r="H40" s="12"/>
      <c r="I40" s="12"/>
      <c r="J40" s="82" t="s">
        <v>522</v>
      </c>
      <c r="K40" s="82"/>
      <c r="L40" s="82"/>
      <c r="M40" s="82"/>
      <c r="N40" s="82"/>
      <c r="O40" s="82"/>
      <c r="P40" s="83" t="s">
        <v>523</v>
      </c>
      <c r="Q40" s="83"/>
      <c r="R40" s="83"/>
      <c r="S40" s="83"/>
      <c r="T40" s="84"/>
    </row>
    <row r="41" spans="1:20" x14ac:dyDescent="0.25">
      <c r="A41" s="13" t="s">
        <v>163</v>
      </c>
      <c r="B41" s="13" t="s">
        <v>0</v>
      </c>
      <c r="C41" s="13" t="s">
        <v>3</v>
      </c>
      <c r="D41" s="13" t="s">
        <v>2</v>
      </c>
      <c r="E41" s="13" t="s">
        <v>534</v>
      </c>
      <c r="F41" s="13" t="s">
        <v>171</v>
      </c>
      <c r="G41" s="4"/>
      <c r="H41" s="13" t="s">
        <v>518</v>
      </c>
      <c r="I41" s="13" t="s">
        <v>2</v>
      </c>
      <c r="J41" s="14" t="s">
        <v>165</v>
      </c>
      <c r="K41" s="14" t="s">
        <v>166</v>
      </c>
      <c r="L41" s="14" t="s">
        <v>167</v>
      </c>
      <c r="M41" s="14" t="s">
        <v>168</v>
      </c>
      <c r="N41" s="14" t="s">
        <v>161</v>
      </c>
      <c r="O41" s="14" t="s">
        <v>525</v>
      </c>
      <c r="P41" s="15" t="s">
        <v>162</v>
      </c>
      <c r="Q41" s="15" t="s">
        <v>519</v>
      </c>
      <c r="R41" s="15" t="s">
        <v>520</v>
      </c>
      <c r="S41" s="15" t="s">
        <v>164</v>
      </c>
      <c r="T41" s="15" t="s">
        <v>537</v>
      </c>
    </row>
    <row r="42" spans="1:20" x14ac:dyDescent="0.25">
      <c r="A42" t="s">
        <v>108</v>
      </c>
      <c r="B42" t="s">
        <v>101</v>
      </c>
      <c r="C42" t="s">
        <v>6</v>
      </c>
      <c r="D42" t="s">
        <v>2</v>
      </c>
      <c r="E42" s="5">
        <v>1000</v>
      </c>
      <c r="F42" s="5"/>
      <c r="H42" t="s">
        <v>634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>
        <v>3000</v>
      </c>
      <c r="T42" s="5"/>
    </row>
    <row r="43" spans="1:20" x14ac:dyDescent="0.25">
      <c r="A43" t="s">
        <v>321</v>
      </c>
      <c r="B43" t="s">
        <v>101</v>
      </c>
      <c r="C43" t="s">
        <v>6</v>
      </c>
      <c r="D43" t="s">
        <v>2</v>
      </c>
      <c r="E43" s="5">
        <v>250</v>
      </c>
      <c r="F43" s="5"/>
      <c r="H43" t="s">
        <v>334</v>
      </c>
      <c r="I43" t="s">
        <v>2</v>
      </c>
      <c r="J43" s="5"/>
      <c r="K43" s="5"/>
      <c r="L43" s="5"/>
      <c r="M43" s="5"/>
      <c r="N43" s="5">
        <v>1750</v>
      </c>
      <c r="O43" s="5"/>
      <c r="P43" s="5"/>
      <c r="Q43" s="5"/>
      <c r="R43" s="5"/>
      <c r="S43" s="5"/>
      <c r="T43" s="5"/>
    </row>
    <row r="44" spans="1:20" x14ac:dyDescent="0.25">
      <c r="A44" t="s">
        <v>628</v>
      </c>
      <c r="B44" t="s">
        <v>101</v>
      </c>
      <c r="C44" t="s">
        <v>6</v>
      </c>
      <c r="D44" t="s">
        <v>2</v>
      </c>
      <c r="E44" s="5">
        <v>500</v>
      </c>
      <c r="F44" s="5"/>
      <c r="H44" t="s">
        <v>635</v>
      </c>
      <c r="I44" t="s">
        <v>2</v>
      </c>
      <c r="J44" s="5"/>
      <c r="K44" s="5"/>
      <c r="L44" s="5"/>
      <c r="M44" s="5"/>
      <c r="N44" s="5"/>
      <c r="O44" s="5">
        <v>1050</v>
      </c>
      <c r="P44" s="5"/>
      <c r="Q44" s="5"/>
      <c r="R44" s="5"/>
      <c r="S44" s="5"/>
      <c r="T44" s="5"/>
    </row>
    <row r="45" spans="1:20" x14ac:dyDescent="0.25">
      <c r="A45" t="s">
        <v>629</v>
      </c>
      <c r="B45" t="s">
        <v>101</v>
      </c>
      <c r="C45" t="s">
        <v>10</v>
      </c>
      <c r="D45" t="s">
        <v>2</v>
      </c>
      <c r="E45" s="5">
        <v>1500</v>
      </c>
      <c r="F45" s="5"/>
      <c r="H45" t="s">
        <v>169</v>
      </c>
      <c r="I45" t="s">
        <v>2</v>
      </c>
      <c r="J45" s="5"/>
      <c r="K45" s="5"/>
      <c r="L45" s="5"/>
      <c r="M45" s="5">
        <v>1226.2</v>
      </c>
      <c r="N45" s="5"/>
      <c r="O45" s="5"/>
      <c r="P45" s="5"/>
      <c r="Q45" s="5"/>
      <c r="R45" s="5"/>
      <c r="S45" s="5"/>
      <c r="T45" s="5"/>
    </row>
    <row r="46" spans="1:20" x14ac:dyDescent="0.25">
      <c r="A46" t="s">
        <v>335</v>
      </c>
      <c r="B46" t="s">
        <v>101</v>
      </c>
      <c r="C46" t="s">
        <v>10</v>
      </c>
      <c r="D46" t="s">
        <v>2</v>
      </c>
      <c r="E46" s="5">
        <v>1500</v>
      </c>
      <c r="F46" s="5"/>
      <c r="H46" t="s">
        <v>334</v>
      </c>
      <c r="I46" t="s">
        <v>2</v>
      </c>
      <c r="J46" s="5"/>
      <c r="K46" s="5"/>
      <c r="L46" s="5"/>
      <c r="M46" s="5"/>
      <c r="N46" s="5">
        <v>175</v>
      </c>
      <c r="O46" s="5"/>
      <c r="P46" s="5"/>
      <c r="Q46" s="5"/>
      <c r="R46" s="5"/>
      <c r="S46" s="5"/>
      <c r="T46" s="5"/>
    </row>
    <row r="47" spans="1:20" x14ac:dyDescent="0.25">
      <c r="A47" t="s">
        <v>630</v>
      </c>
      <c r="B47" t="s">
        <v>101</v>
      </c>
      <c r="C47" t="s">
        <v>6</v>
      </c>
      <c r="D47" t="s">
        <v>2</v>
      </c>
      <c r="E47" s="5">
        <v>500</v>
      </c>
      <c r="F47" s="5"/>
      <c r="H47" t="s">
        <v>636</v>
      </c>
      <c r="I47" t="s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735</v>
      </c>
    </row>
    <row r="48" spans="1:20" x14ac:dyDescent="0.25">
      <c r="A48" t="s">
        <v>13</v>
      </c>
      <c r="B48" t="s">
        <v>5</v>
      </c>
      <c r="C48" t="s">
        <v>6</v>
      </c>
      <c r="D48" t="s">
        <v>2</v>
      </c>
      <c r="E48" s="5">
        <v>250</v>
      </c>
      <c r="F48" s="5"/>
      <c r="H48" t="s">
        <v>333</v>
      </c>
      <c r="I48" t="s">
        <v>2</v>
      </c>
      <c r="J48" s="5"/>
      <c r="K48" s="5"/>
      <c r="L48" s="5"/>
      <c r="M48" s="5"/>
      <c r="N48" s="5"/>
      <c r="O48" s="5"/>
      <c r="P48" s="5"/>
      <c r="Q48" s="5">
        <v>46.64</v>
      </c>
      <c r="R48" s="5"/>
      <c r="S48" s="5"/>
      <c r="T48" s="5"/>
    </row>
    <row r="49" spans="1:20" x14ac:dyDescent="0.25">
      <c r="A49" t="s">
        <v>631</v>
      </c>
      <c r="B49" t="s">
        <v>101</v>
      </c>
      <c r="C49" t="s">
        <v>6</v>
      </c>
      <c r="D49" t="s">
        <v>2</v>
      </c>
      <c r="E49" s="5">
        <v>500</v>
      </c>
      <c r="F49" s="5"/>
      <c r="H49" t="s">
        <v>333</v>
      </c>
      <c r="I49" t="s">
        <v>2</v>
      </c>
      <c r="J49" s="5"/>
      <c r="K49" s="5"/>
      <c r="L49" s="5"/>
      <c r="M49" s="5"/>
      <c r="N49" s="5"/>
      <c r="O49" s="5"/>
      <c r="P49" s="5"/>
      <c r="Q49" s="5">
        <v>136.44999999999999</v>
      </c>
      <c r="R49" s="5"/>
      <c r="S49" s="5"/>
      <c r="T49" s="5"/>
    </row>
    <row r="50" spans="1:20" x14ac:dyDescent="0.25">
      <c r="A50" t="s">
        <v>632</v>
      </c>
      <c r="B50" t="s">
        <v>101</v>
      </c>
      <c r="C50" t="s">
        <v>10</v>
      </c>
      <c r="D50" t="s">
        <v>2</v>
      </c>
      <c r="E50" s="5">
        <v>1000</v>
      </c>
      <c r="F50" s="5"/>
      <c r="H50" t="s">
        <v>637</v>
      </c>
      <c r="I50" t="s">
        <v>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>
        <v>395.95</v>
      </c>
    </row>
    <row r="51" spans="1:20" x14ac:dyDescent="0.25">
      <c r="A51" t="s">
        <v>633</v>
      </c>
      <c r="B51" t="s">
        <v>101</v>
      </c>
      <c r="C51" t="s">
        <v>10</v>
      </c>
      <c r="D51" t="s">
        <v>2</v>
      </c>
      <c r="E51" s="5">
        <v>1500</v>
      </c>
      <c r="F51" s="5"/>
      <c r="H51" t="s">
        <v>332</v>
      </c>
      <c r="I51" t="s">
        <v>2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>
        <v>365.97</v>
      </c>
    </row>
    <row r="52" spans="1:20" x14ac:dyDescent="0.25">
      <c r="A52" t="s">
        <v>642</v>
      </c>
      <c r="B52" t="s">
        <v>101</v>
      </c>
      <c r="C52" t="s">
        <v>37</v>
      </c>
      <c r="D52" t="s">
        <v>2</v>
      </c>
      <c r="E52" s="5"/>
      <c r="F52" s="5">
        <v>2127.52</v>
      </c>
      <c r="H52" t="s">
        <v>253</v>
      </c>
      <c r="I52" t="s">
        <v>2</v>
      </c>
      <c r="J52" s="5"/>
      <c r="K52" s="5"/>
      <c r="L52" s="5"/>
      <c r="M52" s="5"/>
      <c r="N52" s="5"/>
      <c r="O52" s="5"/>
      <c r="P52" s="5"/>
      <c r="Q52" s="5"/>
      <c r="R52" s="5">
        <v>57.74</v>
      </c>
      <c r="S52" s="5"/>
      <c r="T52" s="5"/>
    </row>
    <row r="53" spans="1:20" x14ac:dyDescent="0.25">
      <c r="E53" s="5"/>
      <c r="F53" s="5"/>
      <c r="H53" t="s">
        <v>638</v>
      </c>
      <c r="I53" t="s">
        <v>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v>207.5</v>
      </c>
    </row>
    <row r="54" spans="1:20" x14ac:dyDescent="0.25">
      <c r="E54" s="5"/>
      <c r="F54" s="5"/>
      <c r="H54" t="s">
        <v>639</v>
      </c>
      <c r="I54" t="s">
        <v>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v>10</v>
      </c>
    </row>
    <row r="55" spans="1:20" x14ac:dyDescent="0.25">
      <c r="E55" s="5"/>
      <c r="F55" s="5"/>
      <c r="H55" t="s">
        <v>639</v>
      </c>
      <c r="I55" t="s">
        <v>2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v>17.41</v>
      </c>
    </row>
    <row r="56" spans="1:20" x14ac:dyDescent="0.25">
      <c r="E56" s="5"/>
      <c r="F56" s="5"/>
      <c r="H56" t="s">
        <v>639</v>
      </c>
      <c r="I56" t="s">
        <v>2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114.32</v>
      </c>
    </row>
    <row r="57" spans="1:20" x14ac:dyDescent="0.25">
      <c r="E57" s="5"/>
      <c r="F57" s="5"/>
      <c r="H57" t="s">
        <v>639</v>
      </c>
      <c r="I57" t="s">
        <v>2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>
        <v>27.35</v>
      </c>
    </row>
    <row r="58" spans="1:20" x14ac:dyDescent="0.25">
      <c r="E58" s="5"/>
      <c r="F58" s="5"/>
      <c r="H58" t="s">
        <v>639</v>
      </c>
      <c r="I58" t="s">
        <v>2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v>18.63</v>
      </c>
    </row>
    <row r="59" spans="1:20" x14ac:dyDescent="0.25">
      <c r="E59" s="5"/>
      <c r="F59" s="5"/>
      <c r="H59" t="s">
        <v>639</v>
      </c>
      <c r="I59" t="s">
        <v>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v>46.6</v>
      </c>
    </row>
    <row r="60" spans="1:20" x14ac:dyDescent="0.25">
      <c r="E60" s="5"/>
      <c r="F60" s="5"/>
      <c r="H60" t="s">
        <v>253</v>
      </c>
      <c r="I60" t="s">
        <v>2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>
        <v>20.96</v>
      </c>
    </row>
    <row r="61" spans="1:20" x14ac:dyDescent="0.25">
      <c r="E61" s="5"/>
      <c r="F61" s="5"/>
      <c r="H61" t="s">
        <v>253</v>
      </c>
      <c r="I61" t="s">
        <v>2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>
        <v>8.39</v>
      </c>
    </row>
    <row r="62" spans="1:20" x14ac:dyDescent="0.25">
      <c r="E62" s="5"/>
      <c r="F62" s="5"/>
      <c r="H62" t="s">
        <v>330</v>
      </c>
      <c r="I62" t="s">
        <v>2</v>
      </c>
      <c r="J62" s="5"/>
      <c r="K62" s="5"/>
      <c r="L62" s="5"/>
      <c r="M62" s="5"/>
      <c r="N62" s="5"/>
      <c r="O62" s="5"/>
      <c r="P62" s="5"/>
      <c r="Q62" s="5"/>
      <c r="R62" s="5">
        <v>177.2</v>
      </c>
      <c r="S62" s="5"/>
      <c r="T62" s="5"/>
    </row>
    <row r="63" spans="1:20" x14ac:dyDescent="0.25">
      <c r="E63" s="5"/>
      <c r="F63" s="5"/>
      <c r="H63" t="s">
        <v>640</v>
      </c>
      <c r="I63" t="s">
        <v>2</v>
      </c>
      <c r="J63" s="5"/>
      <c r="K63" s="5"/>
      <c r="L63" s="5"/>
      <c r="M63" s="5"/>
      <c r="N63" s="5"/>
      <c r="O63" s="5"/>
      <c r="P63" s="5"/>
      <c r="Q63" s="5"/>
      <c r="R63" s="5">
        <v>100.8</v>
      </c>
      <c r="S63" s="5"/>
      <c r="T63" s="5"/>
    </row>
    <row r="64" spans="1:20" x14ac:dyDescent="0.25">
      <c r="E64" s="5"/>
      <c r="F64" s="5"/>
      <c r="H64" t="s">
        <v>641</v>
      </c>
      <c r="I64" t="s">
        <v>2</v>
      </c>
      <c r="J64" s="5"/>
      <c r="K64" s="5"/>
      <c r="L64" s="5"/>
      <c r="M64" s="5"/>
      <c r="N64" s="5"/>
      <c r="O64" s="5">
        <v>233.63</v>
      </c>
      <c r="P64" s="5"/>
      <c r="Q64" s="5"/>
      <c r="R64" s="5"/>
      <c r="S64" s="5"/>
      <c r="T64" s="5"/>
    </row>
    <row r="65" spans="1:20" x14ac:dyDescent="0.25">
      <c r="E65" s="5"/>
      <c r="F65" s="5"/>
      <c r="H65" t="s">
        <v>330</v>
      </c>
      <c r="I65" t="s">
        <v>2</v>
      </c>
      <c r="J65" s="5"/>
      <c r="K65" s="5"/>
      <c r="L65" s="5"/>
      <c r="M65" s="5"/>
      <c r="N65" s="5"/>
      <c r="O65" s="5"/>
      <c r="P65" s="5"/>
      <c r="Q65" s="5"/>
      <c r="R65" s="5">
        <v>403.14</v>
      </c>
      <c r="S65" s="5"/>
      <c r="T65" s="5"/>
    </row>
    <row r="66" spans="1:20" x14ac:dyDescent="0.25">
      <c r="E66" s="5"/>
      <c r="F66" s="5"/>
      <c r="H66" t="s">
        <v>108</v>
      </c>
      <c r="I66" t="s">
        <v>2</v>
      </c>
      <c r="J66" s="5"/>
      <c r="K66" s="5"/>
      <c r="L66" s="5"/>
      <c r="M66" s="5"/>
      <c r="N66" s="5"/>
      <c r="O66" s="5"/>
      <c r="P66" s="5"/>
      <c r="Q66" s="5"/>
      <c r="R66" s="5">
        <v>216</v>
      </c>
      <c r="S66" s="5"/>
      <c r="T66" s="5"/>
    </row>
    <row r="67" spans="1:20" x14ac:dyDescent="0.25">
      <c r="E67" s="5"/>
      <c r="F67" s="5"/>
      <c r="H67" t="s">
        <v>330</v>
      </c>
      <c r="I67" t="s">
        <v>2</v>
      </c>
      <c r="J67" s="5"/>
      <c r="K67" s="5"/>
      <c r="L67" s="5"/>
      <c r="M67" s="5"/>
      <c r="N67" s="5"/>
      <c r="O67" s="5"/>
      <c r="P67" s="5"/>
      <c r="Q67" s="5"/>
      <c r="R67" s="5">
        <v>11.53</v>
      </c>
      <c r="S67" s="5"/>
      <c r="T67" s="5"/>
    </row>
    <row r="68" spans="1:20" x14ac:dyDescent="0.25">
      <c r="E68" s="5"/>
      <c r="F68" s="5"/>
      <c r="H68" t="s">
        <v>330</v>
      </c>
      <c r="I68" t="s">
        <v>2</v>
      </c>
      <c r="J68" s="5"/>
      <c r="K68" s="5"/>
      <c r="L68" s="5"/>
      <c r="M68" s="5"/>
      <c r="N68" s="5"/>
      <c r="O68" s="5"/>
      <c r="P68" s="5"/>
      <c r="Q68" s="5"/>
      <c r="R68" s="5">
        <v>19.93</v>
      </c>
      <c r="S68" s="5"/>
      <c r="T68" s="5"/>
    </row>
    <row r="69" spans="1:20" x14ac:dyDescent="0.25">
      <c r="E69" s="5"/>
      <c r="F69" s="5"/>
      <c r="H69" t="s">
        <v>330</v>
      </c>
      <c r="I69" t="s">
        <v>2</v>
      </c>
      <c r="J69" s="5"/>
      <c r="K69" s="5"/>
      <c r="L69" s="5"/>
      <c r="M69" s="5"/>
      <c r="N69" s="5"/>
      <c r="O69" s="5"/>
      <c r="P69" s="5"/>
      <c r="Q69" s="5"/>
      <c r="R69" s="5">
        <v>37.35</v>
      </c>
      <c r="S69" s="5"/>
      <c r="T69" s="5"/>
    </row>
    <row r="70" spans="1:20" x14ac:dyDescent="0.25">
      <c r="E70" s="5"/>
      <c r="F70" s="5"/>
      <c r="H70" t="s">
        <v>330</v>
      </c>
      <c r="I70" t="s">
        <v>2</v>
      </c>
      <c r="J70" s="5"/>
      <c r="K70" s="5"/>
      <c r="L70" s="5"/>
      <c r="M70" s="5"/>
      <c r="N70" s="5"/>
      <c r="O70" s="5"/>
      <c r="P70" s="5"/>
      <c r="Q70" s="5"/>
      <c r="R70" s="5">
        <v>17.829999999999998</v>
      </c>
      <c r="S70" s="5"/>
      <c r="T70" s="5"/>
    </row>
    <row r="71" spans="1:20" x14ac:dyDescent="0.25">
      <c r="A71" s="77" t="s">
        <v>524</v>
      </c>
      <c r="B71" s="78"/>
      <c r="C71" s="78"/>
      <c r="D71" s="78"/>
      <c r="E71" s="5">
        <f>SUM(E42:E52)</f>
        <v>8500</v>
      </c>
      <c r="F71" s="5">
        <f>SUM(F42:F52)</f>
        <v>2127.52</v>
      </c>
      <c r="H71" s="78" t="s">
        <v>524</v>
      </c>
      <c r="I71" s="78"/>
      <c r="J71" s="16">
        <f t="shared" ref="J71:T71" si="1">SUM(J42:J70)</f>
        <v>0</v>
      </c>
      <c r="K71" s="16">
        <f t="shared" si="1"/>
        <v>0</v>
      </c>
      <c r="L71" s="16">
        <f t="shared" si="1"/>
        <v>0</v>
      </c>
      <c r="M71" s="16">
        <f t="shared" si="1"/>
        <v>1226.2</v>
      </c>
      <c r="N71" s="16">
        <f t="shared" si="1"/>
        <v>1925</v>
      </c>
      <c r="O71" s="16">
        <f t="shared" si="1"/>
        <v>1283.6300000000001</v>
      </c>
      <c r="P71" s="17">
        <f t="shared" si="1"/>
        <v>0</v>
      </c>
      <c r="Q71" s="17">
        <f t="shared" si="1"/>
        <v>183.08999999999997</v>
      </c>
      <c r="R71" s="17">
        <f t="shared" si="1"/>
        <v>1041.52</v>
      </c>
      <c r="S71" s="17">
        <f t="shared" si="1"/>
        <v>3000</v>
      </c>
      <c r="T71" s="18">
        <f t="shared" si="1"/>
        <v>1968.0800000000002</v>
      </c>
    </row>
    <row r="72" spans="1:20" x14ac:dyDescent="0.25">
      <c r="A72" s="85" t="s">
        <v>172</v>
      </c>
      <c r="B72" s="86"/>
      <c r="C72" s="86"/>
      <c r="D72" s="86"/>
      <c r="E72" s="86"/>
      <c r="F72" s="19">
        <f>SUM(E71:F71)</f>
        <v>10627.52</v>
      </c>
      <c r="H72" s="86" t="s">
        <v>174</v>
      </c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20">
        <f>SUM(J71:T71)</f>
        <v>10627.52</v>
      </c>
    </row>
    <row r="73" spans="1:20" x14ac:dyDescent="0.25">
      <c r="A73" s="2"/>
      <c r="T73" s="1"/>
    </row>
    <row r="74" spans="1:20" x14ac:dyDescent="0.25">
      <c r="A74" s="89" t="s">
        <v>529</v>
      </c>
      <c r="B74" s="90"/>
      <c r="C74" s="3"/>
      <c r="H74" s="90" t="s">
        <v>530</v>
      </c>
      <c r="I74" s="90"/>
      <c r="T74" s="1"/>
    </row>
    <row r="75" spans="1:20" x14ac:dyDescent="0.25">
      <c r="A75" s="2" t="s">
        <v>526</v>
      </c>
      <c r="B75" s="6">
        <f>F71</f>
        <v>2127.52</v>
      </c>
      <c r="C75" s="6"/>
      <c r="H75" t="s">
        <v>533</v>
      </c>
      <c r="I75" s="25" t="s">
        <v>173</v>
      </c>
      <c r="T75" s="1"/>
    </row>
    <row r="76" spans="1:20" x14ac:dyDescent="0.25">
      <c r="A76" s="2" t="s">
        <v>527</v>
      </c>
      <c r="B76" s="6">
        <f>E71</f>
        <v>8500</v>
      </c>
      <c r="C76" s="6"/>
      <c r="H76" t="s">
        <v>526</v>
      </c>
      <c r="I76" s="5">
        <f>B75</f>
        <v>2127.52</v>
      </c>
      <c r="T76" s="1"/>
    </row>
    <row r="77" spans="1:20" x14ac:dyDescent="0.25">
      <c r="A77" s="2" t="s">
        <v>172</v>
      </c>
      <c r="B77" s="6">
        <f>F72</f>
        <v>10627.52</v>
      </c>
      <c r="C77" s="6"/>
      <c r="F77" s="3"/>
      <c r="H77" t="s">
        <v>175</v>
      </c>
      <c r="I77" s="5">
        <v>0</v>
      </c>
      <c r="T77" s="1"/>
    </row>
    <row r="78" spans="1:20" x14ac:dyDescent="0.25">
      <c r="A78" s="2" t="s">
        <v>174</v>
      </c>
      <c r="B78" s="6">
        <f>T72</f>
        <v>10627.52</v>
      </c>
      <c r="C78" s="6"/>
      <c r="H78" t="s">
        <v>532</v>
      </c>
      <c r="I78" s="5">
        <f>I76-I77</f>
        <v>2127.52</v>
      </c>
      <c r="T78" s="1"/>
    </row>
    <row r="79" spans="1:20" ht="15.75" thickBot="1" x14ac:dyDescent="0.3">
      <c r="A79" s="21" t="s">
        <v>528</v>
      </c>
      <c r="B79" s="22">
        <f>B77-B78</f>
        <v>0</v>
      </c>
      <c r="C79" s="22"/>
      <c r="D79" s="23"/>
      <c r="E79" s="23"/>
      <c r="F79" s="23"/>
      <c r="G79" s="23"/>
      <c r="H79" s="23" t="s">
        <v>531</v>
      </c>
      <c r="I79" s="26">
        <f>IF(I78&gt;6000,3000,I78/2)</f>
        <v>1063.76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4"/>
    </row>
    <row r="80" spans="1:20" ht="15.75" thickBot="1" x14ac:dyDescent="0.3"/>
    <row r="81" spans="1:20" x14ac:dyDescent="0.25">
      <c r="A81" s="7" t="s">
        <v>159</v>
      </c>
      <c r="B81" s="8" t="s">
        <v>276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9"/>
    </row>
    <row r="82" spans="1:20" x14ac:dyDescent="0.25">
      <c r="A82" s="2" t="s">
        <v>535</v>
      </c>
      <c r="B82" t="s">
        <v>278</v>
      </c>
      <c r="C82" s="57"/>
      <c r="T82" s="1"/>
    </row>
    <row r="83" spans="1:20" x14ac:dyDescent="0.25">
      <c r="A83" s="2" t="s">
        <v>536</v>
      </c>
      <c r="B83" t="s">
        <v>387</v>
      </c>
      <c r="T83" s="1"/>
    </row>
    <row r="84" spans="1:20" x14ac:dyDescent="0.25">
      <c r="A84" s="79" t="s">
        <v>517</v>
      </c>
      <c r="B84" s="80"/>
      <c r="C84" s="80"/>
      <c r="D84" s="80"/>
      <c r="E84" s="80"/>
      <c r="F84" s="10"/>
      <c r="G84" s="3"/>
      <c r="H84" s="80" t="s">
        <v>521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1"/>
    </row>
    <row r="85" spans="1:20" x14ac:dyDescent="0.25">
      <c r="A85" s="11"/>
      <c r="B85" s="12"/>
      <c r="C85" s="12"/>
      <c r="D85" s="12"/>
      <c r="E85" s="80" t="s">
        <v>1</v>
      </c>
      <c r="F85" s="80"/>
      <c r="G85" s="3"/>
      <c r="H85" s="12"/>
      <c r="I85" s="12"/>
      <c r="J85" s="82" t="s">
        <v>522</v>
      </c>
      <c r="K85" s="82"/>
      <c r="L85" s="82"/>
      <c r="M85" s="82"/>
      <c r="N85" s="82"/>
      <c r="O85" s="82"/>
      <c r="P85" s="83" t="s">
        <v>523</v>
      </c>
      <c r="Q85" s="83"/>
      <c r="R85" s="83"/>
      <c r="S85" s="83"/>
      <c r="T85" s="84"/>
    </row>
    <row r="86" spans="1:20" x14ac:dyDescent="0.25">
      <c r="A86" s="13" t="s">
        <v>163</v>
      </c>
      <c r="B86" s="13" t="s">
        <v>0</v>
      </c>
      <c r="C86" s="13" t="s">
        <v>3</v>
      </c>
      <c r="D86" s="13" t="s">
        <v>2</v>
      </c>
      <c r="E86" s="13" t="s">
        <v>534</v>
      </c>
      <c r="F86" s="13" t="s">
        <v>171</v>
      </c>
      <c r="G86" s="4"/>
      <c r="H86" s="13" t="s">
        <v>518</v>
      </c>
      <c r="I86" s="13" t="s">
        <v>2</v>
      </c>
      <c r="J86" s="14" t="s">
        <v>165</v>
      </c>
      <c r="K86" s="14" t="s">
        <v>166</v>
      </c>
      <c r="L86" s="14" t="s">
        <v>167</v>
      </c>
      <c r="M86" s="14" t="s">
        <v>168</v>
      </c>
      <c r="N86" s="14" t="s">
        <v>161</v>
      </c>
      <c r="O86" s="14" t="s">
        <v>525</v>
      </c>
      <c r="P86" s="15" t="s">
        <v>162</v>
      </c>
      <c r="Q86" s="15" t="s">
        <v>519</v>
      </c>
      <c r="R86" s="15" t="s">
        <v>520</v>
      </c>
      <c r="S86" s="15" t="s">
        <v>164</v>
      </c>
      <c r="T86" s="15" t="s">
        <v>537</v>
      </c>
    </row>
    <row r="87" spans="1:20" x14ac:dyDescent="0.25">
      <c r="A87" t="s">
        <v>934</v>
      </c>
      <c r="B87" t="s">
        <v>101</v>
      </c>
      <c r="C87" t="s">
        <v>6</v>
      </c>
      <c r="D87" t="s">
        <v>2</v>
      </c>
      <c r="E87" s="5">
        <v>300</v>
      </c>
      <c r="F87" s="5"/>
      <c r="H87" t="s">
        <v>328</v>
      </c>
      <c r="I87" t="s">
        <v>2</v>
      </c>
      <c r="J87" s="5"/>
      <c r="K87" s="5"/>
      <c r="L87" s="5"/>
      <c r="M87" s="5"/>
      <c r="N87" s="5">
        <v>506.12</v>
      </c>
      <c r="O87" s="5"/>
      <c r="P87" s="5"/>
      <c r="Q87" s="5"/>
      <c r="R87" s="5"/>
      <c r="S87" s="5"/>
      <c r="T87" s="5"/>
    </row>
    <row r="88" spans="1:20" x14ac:dyDescent="0.25">
      <c r="A88" t="s">
        <v>935</v>
      </c>
      <c r="B88" t="s">
        <v>101</v>
      </c>
      <c r="C88" t="s">
        <v>37</v>
      </c>
      <c r="D88" t="s">
        <v>2</v>
      </c>
      <c r="E88" s="5"/>
      <c r="F88" s="5">
        <v>4591.79</v>
      </c>
      <c r="H88" t="s">
        <v>328</v>
      </c>
      <c r="I88" t="s">
        <v>2</v>
      </c>
      <c r="J88" s="5"/>
      <c r="K88" s="5"/>
      <c r="L88" s="5"/>
      <c r="M88" s="5"/>
      <c r="N88" s="5">
        <v>831.56</v>
      </c>
      <c r="O88" s="5"/>
      <c r="P88" s="5"/>
      <c r="Q88" s="5"/>
      <c r="R88" s="5"/>
      <c r="S88" s="5"/>
      <c r="T88" s="5"/>
    </row>
    <row r="89" spans="1:20" x14ac:dyDescent="0.25">
      <c r="E89" s="5"/>
      <c r="F89" s="5"/>
      <c r="H89" t="s">
        <v>206</v>
      </c>
      <c r="I89" t="s">
        <v>2</v>
      </c>
      <c r="J89" s="5"/>
      <c r="K89" s="5"/>
      <c r="L89" s="5"/>
      <c r="M89" s="5"/>
      <c r="N89" s="5">
        <v>1055.94</v>
      </c>
      <c r="O89" s="5"/>
      <c r="P89" s="5"/>
      <c r="Q89" s="5"/>
      <c r="R89" s="5"/>
      <c r="S89" s="5"/>
      <c r="T89" s="5"/>
    </row>
    <row r="90" spans="1:20" x14ac:dyDescent="0.25">
      <c r="E90" s="5"/>
      <c r="F90" s="5"/>
      <c r="H90" t="s">
        <v>328</v>
      </c>
      <c r="I90" t="s">
        <v>2</v>
      </c>
      <c r="J90" s="5"/>
      <c r="K90" s="5"/>
      <c r="L90" s="5"/>
      <c r="M90" s="5"/>
      <c r="N90" s="5">
        <v>421.88</v>
      </c>
      <c r="O90" s="5"/>
      <c r="P90" s="5"/>
      <c r="Q90" s="5"/>
      <c r="R90" s="5"/>
      <c r="S90" s="5"/>
      <c r="T90" s="5"/>
    </row>
    <row r="91" spans="1:20" x14ac:dyDescent="0.25">
      <c r="E91" s="5"/>
      <c r="F91" s="5"/>
      <c r="H91" t="s">
        <v>335</v>
      </c>
      <c r="I91" t="s">
        <v>2</v>
      </c>
      <c r="J91" s="5"/>
      <c r="K91" s="5"/>
      <c r="L91" s="5"/>
      <c r="M91" s="5"/>
      <c r="N91" s="5"/>
      <c r="O91" s="5"/>
      <c r="P91" s="5"/>
      <c r="Q91" s="5">
        <v>181.61</v>
      </c>
      <c r="R91" s="5"/>
      <c r="S91" s="5"/>
      <c r="T91" s="5"/>
    </row>
    <row r="92" spans="1:20" x14ac:dyDescent="0.25">
      <c r="E92" s="5"/>
      <c r="F92" s="5"/>
      <c r="H92" t="s">
        <v>932</v>
      </c>
      <c r="I92" t="s">
        <v>2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>
        <v>262.5</v>
      </c>
    </row>
    <row r="93" spans="1:20" x14ac:dyDescent="0.25">
      <c r="E93" s="5"/>
      <c r="F93" s="5"/>
      <c r="H93" t="s">
        <v>932</v>
      </c>
      <c r="I93" t="s">
        <v>2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>
        <v>262.5</v>
      </c>
    </row>
    <row r="94" spans="1:20" x14ac:dyDescent="0.25">
      <c r="E94" s="5"/>
      <c r="F94" s="5"/>
      <c r="H94" t="s">
        <v>933</v>
      </c>
      <c r="I94" t="s">
        <v>2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>
        <v>105</v>
      </c>
    </row>
    <row r="95" spans="1:20" x14ac:dyDescent="0.25">
      <c r="E95" s="5"/>
      <c r="F95" s="5"/>
      <c r="H95" t="s">
        <v>332</v>
      </c>
      <c r="I95" t="s">
        <v>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>
        <v>452.89</v>
      </c>
    </row>
    <row r="96" spans="1:20" x14ac:dyDescent="0.25">
      <c r="E96" s="5"/>
      <c r="F96" s="5"/>
      <c r="H96" t="s">
        <v>332</v>
      </c>
      <c r="I96" t="s">
        <v>2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>
        <v>125.35</v>
      </c>
    </row>
    <row r="97" spans="1:20" x14ac:dyDescent="0.25">
      <c r="E97" s="5"/>
      <c r="F97" s="5"/>
      <c r="H97" t="s">
        <v>332</v>
      </c>
      <c r="I97" t="s">
        <v>2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>
        <v>24.29</v>
      </c>
    </row>
    <row r="98" spans="1:20" x14ac:dyDescent="0.25">
      <c r="E98" s="5"/>
      <c r="F98" s="5"/>
      <c r="H98" t="s">
        <v>332</v>
      </c>
      <c r="I98" t="s">
        <v>2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>
        <v>46.89</v>
      </c>
    </row>
    <row r="99" spans="1:20" x14ac:dyDescent="0.25">
      <c r="E99" s="5"/>
      <c r="F99" s="5"/>
      <c r="H99" t="s">
        <v>335</v>
      </c>
      <c r="I99" t="s">
        <v>2</v>
      </c>
      <c r="J99" s="5"/>
      <c r="K99" s="5"/>
      <c r="L99" s="5"/>
      <c r="M99" s="5"/>
      <c r="N99" s="5"/>
      <c r="O99" s="5"/>
      <c r="P99" s="5"/>
      <c r="Q99" s="5">
        <v>141.02000000000001</v>
      </c>
      <c r="R99" s="5"/>
      <c r="S99" s="5"/>
      <c r="T99" s="5"/>
    </row>
    <row r="100" spans="1:20" x14ac:dyDescent="0.25">
      <c r="E100" s="5"/>
      <c r="F100" s="5"/>
      <c r="H100" t="s">
        <v>331</v>
      </c>
      <c r="I100" t="s">
        <v>2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>
        <v>77.010000000000005</v>
      </c>
    </row>
    <row r="101" spans="1:20" x14ac:dyDescent="0.25">
      <c r="E101" s="5"/>
      <c r="F101" s="5"/>
      <c r="H101" t="s">
        <v>331</v>
      </c>
      <c r="I101" t="s">
        <v>2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>
        <v>30.67</v>
      </c>
    </row>
    <row r="102" spans="1:20" x14ac:dyDescent="0.25">
      <c r="E102" s="5"/>
      <c r="F102" s="5"/>
      <c r="H102" t="s">
        <v>335</v>
      </c>
      <c r="I102" t="s">
        <v>2</v>
      </c>
      <c r="J102" s="5"/>
      <c r="K102" s="5"/>
      <c r="L102" s="5"/>
      <c r="M102" s="5"/>
      <c r="N102" s="5"/>
      <c r="O102" s="5"/>
      <c r="P102" s="5"/>
      <c r="Q102" s="5">
        <v>185.01</v>
      </c>
      <c r="R102" s="5"/>
      <c r="S102" s="5"/>
      <c r="T102" s="5"/>
    </row>
    <row r="103" spans="1:20" x14ac:dyDescent="0.25">
      <c r="E103" s="5"/>
      <c r="F103" s="5"/>
      <c r="H103" t="s">
        <v>335</v>
      </c>
      <c r="I103" t="s">
        <v>2</v>
      </c>
      <c r="J103" s="5"/>
      <c r="K103" s="5"/>
      <c r="L103" s="5"/>
      <c r="M103" s="5"/>
      <c r="N103" s="5"/>
      <c r="O103" s="5"/>
      <c r="P103" s="5"/>
      <c r="Q103" s="5">
        <v>181.55</v>
      </c>
      <c r="R103" s="5"/>
      <c r="S103" s="5"/>
      <c r="T103" s="5"/>
    </row>
    <row r="104" spans="1:20" x14ac:dyDescent="0.25">
      <c r="A104" s="77" t="s">
        <v>524</v>
      </c>
      <c r="B104" s="78"/>
      <c r="C104" s="78"/>
      <c r="D104" s="78"/>
      <c r="E104" s="5">
        <f>SUM(E87:E103)</f>
        <v>300</v>
      </c>
      <c r="F104" s="5">
        <f>SUM(F87:F103)</f>
        <v>4591.79</v>
      </c>
      <c r="H104" s="78" t="s">
        <v>524</v>
      </c>
      <c r="I104" s="78"/>
      <c r="J104" s="16">
        <f>SUM(J87:J103)</f>
        <v>0</v>
      </c>
      <c r="K104" s="16">
        <f>SUM(K87:K103)</f>
        <v>0</v>
      </c>
      <c r="L104" s="16">
        <f>SUM(L87:L103)</f>
        <v>0</v>
      </c>
      <c r="M104" s="16">
        <f>SUM(M87:M103)</f>
        <v>0</v>
      </c>
      <c r="N104" s="16">
        <f>SUM(N87:N103)</f>
        <v>2815.5</v>
      </c>
      <c r="O104" s="16">
        <f>SUM(O87:O103)</f>
        <v>0</v>
      </c>
      <c r="P104" s="17">
        <f>SUM(P87:P103)</f>
        <v>0</v>
      </c>
      <c r="Q104" s="17">
        <f>SUM(Q87:Q103)</f>
        <v>689.19</v>
      </c>
      <c r="R104" s="17">
        <f>SUM(R87:R103)</f>
        <v>0</v>
      </c>
      <c r="S104" s="17">
        <f>SUM(S87:S103)</f>
        <v>0</v>
      </c>
      <c r="T104" s="18">
        <f>SUM(T87:T103)</f>
        <v>1387.1</v>
      </c>
    </row>
    <row r="105" spans="1:20" x14ac:dyDescent="0.25">
      <c r="A105" s="85" t="s">
        <v>172</v>
      </c>
      <c r="B105" s="86"/>
      <c r="C105" s="86"/>
      <c r="D105" s="86"/>
      <c r="E105" s="86"/>
      <c r="F105" s="19">
        <f>SUM(E104:F104)</f>
        <v>4891.79</v>
      </c>
      <c r="H105" s="86" t="s">
        <v>174</v>
      </c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20">
        <f>SUM(J104:T104)</f>
        <v>4891.79</v>
      </c>
    </row>
    <row r="106" spans="1:20" x14ac:dyDescent="0.25">
      <c r="A106" s="2"/>
      <c r="T106" s="1"/>
    </row>
    <row r="107" spans="1:20" x14ac:dyDescent="0.25">
      <c r="A107" s="89" t="s">
        <v>529</v>
      </c>
      <c r="B107" s="90"/>
      <c r="C107" s="3"/>
      <c r="H107" s="90" t="s">
        <v>530</v>
      </c>
      <c r="I107" s="90"/>
      <c r="T107" s="1"/>
    </row>
    <row r="108" spans="1:20" x14ac:dyDescent="0.25">
      <c r="A108" s="2" t="s">
        <v>526</v>
      </c>
      <c r="B108" s="6">
        <f>F104</f>
        <v>4591.79</v>
      </c>
      <c r="C108" s="6"/>
      <c r="H108" t="s">
        <v>533</v>
      </c>
      <c r="I108" s="25" t="s">
        <v>549</v>
      </c>
      <c r="T108" s="1"/>
    </row>
    <row r="109" spans="1:20" x14ac:dyDescent="0.25">
      <c r="A109" s="2" t="s">
        <v>527</v>
      </c>
      <c r="B109" s="6">
        <f>E104</f>
        <v>300</v>
      </c>
      <c r="C109" s="6"/>
      <c r="H109" t="s">
        <v>526</v>
      </c>
      <c r="I109" s="5"/>
      <c r="T109" s="1"/>
    </row>
    <row r="110" spans="1:20" x14ac:dyDescent="0.25">
      <c r="A110" s="2" t="s">
        <v>172</v>
      </c>
      <c r="B110" s="6">
        <f>F105</f>
        <v>4891.79</v>
      </c>
      <c r="C110" s="6"/>
      <c r="F110" s="3"/>
      <c r="H110" t="s">
        <v>175</v>
      </c>
      <c r="I110" s="5">
        <v>0</v>
      </c>
      <c r="T110" s="1"/>
    </row>
    <row r="111" spans="1:20" x14ac:dyDescent="0.25">
      <c r="A111" s="2" t="s">
        <v>174</v>
      </c>
      <c r="B111" s="6">
        <f>T105</f>
        <v>4891.79</v>
      </c>
      <c r="C111" s="6"/>
      <c r="H111" t="s">
        <v>532</v>
      </c>
      <c r="I111" s="5">
        <f>I109-I110</f>
        <v>0</v>
      </c>
      <c r="T111" s="1"/>
    </row>
    <row r="112" spans="1:20" ht="15.75" thickBot="1" x14ac:dyDescent="0.3">
      <c r="A112" s="21" t="s">
        <v>528</v>
      </c>
      <c r="B112" s="22">
        <f>B110-B111</f>
        <v>0</v>
      </c>
      <c r="C112" s="22"/>
      <c r="D112" s="23"/>
      <c r="E112" s="23"/>
      <c r="F112" s="91"/>
      <c r="G112" s="23"/>
      <c r="H112" s="23" t="s">
        <v>531</v>
      </c>
      <c r="I112" s="26">
        <f>IF(I111&gt;6000,3000,I111/2)</f>
        <v>0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4"/>
    </row>
  </sheetData>
  <mergeCells count="33">
    <mergeCell ref="A104:D104"/>
    <mergeCell ref="H104:I104"/>
    <mergeCell ref="A105:E105"/>
    <mergeCell ref="H105:S105"/>
    <mergeCell ref="A107:B107"/>
    <mergeCell ref="H107:I107"/>
    <mergeCell ref="A74:B74"/>
    <mergeCell ref="H74:I74"/>
    <mergeCell ref="A84:E84"/>
    <mergeCell ref="H84:T84"/>
    <mergeCell ref="E85:F85"/>
    <mergeCell ref="J85:O85"/>
    <mergeCell ref="P85:T85"/>
    <mergeCell ref="A72:E72"/>
    <mergeCell ref="H72:S72"/>
    <mergeCell ref="A27:E27"/>
    <mergeCell ref="H27:S27"/>
    <mergeCell ref="A29:B29"/>
    <mergeCell ref="H29:I29"/>
    <mergeCell ref="A39:E39"/>
    <mergeCell ref="H39:T39"/>
    <mergeCell ref="E40:F40"/>
    <mergeCell ref="J40:O40"/>
    <mergeCell ref="P40:T40"/>
    <mergeCell ref="A71:D71"/>
    <mergeCell ref="H71:I71"/>
    <mergeCell ref="A26:D26"/>
    <mergeCell ref="H26:I26"/>
    <mergeCell ref="A6:E6"/>
    <mergeCell ref="H6:T6"/>
    <mergeCell ref="E7:F7"/>
    <mergeCell ref="J7:O7"/>
    <mergeCell ref="P7:T7"/>
  </mergeCells>
  <phoneticPr fontId="3" type="noConversion"/>
  <conditionalFormatting sqref="B34:C34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B79:C79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B112:C112">
    <cfRule type="cellIs" dxfId="71" priority="1" operator="lessThan">
      <formula>0</formula>
    </cfRule>
    <cfRule type="cellIs" dxfId="70" priority="2" operator="greaterThan">
      <formula>0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6A5A-5576-4F16-860A-1C336C6D9BED}">
  <sheetPr codeName="Sheet10"/>
  <dimension ref="A1:T65"/>
  <sheetViews>
    <sheetView topLeftCell="A33" workbookViewId="0">
      <selection activeCell="H52" sqref="H52"/>
    </sheetView>
  </sheetViews>
  <sheetFormatPr defaultRowHeight="15" x14ac:dyDescent="0.25"/>
  <cols>
    <col min="1" max="1" width="21" customWidth="1"/>
    <col min="2" max="2" width="24.85546875" customWidth="1"/>
    <col min="3" max="3" width="14.140625" customWidth="1"/>
    <col min="4" max="4" width="14.28515625" customWidth="1"/>
    <col min="5" max="5" width="12.85546875" customWidth="1"/>
    <col min="6" max="6" width="16.85546875" customWidth="1"/>
    <col min="7" max="7" width="2.42578125" customWidth="1"/>
    <col min="8" max="8" width="26.140625" customWidth="1"/>
    <col min="9" max="9" width="13.42578125" customWidth="1"/>
    <col min="11" max="11" width="12.140625" customWidth="1"/>
    <col min="12" max="12" width="10.42578125" customWidth="1"/>
    <col min="14" max="14" width="12.42578125" customWidth="1"/>
    <col min="15" max="15" width="19.140625" customWidth="1"/>
    <col min="16" max="16" width="10.28515625" customWidth="1"/>
    <col min="17" max="17" width="16.7109375" customWidth="1"/>
    <col min="18" max="18" width="18.28515625" customWidth="1"/>
    <col min="19" max="19" width="12.85546875" customWidth="1"/>
    <col min="20" max="20" width="13.5703125" customWidth="1"/>
  </cols>
  <sheetData>
    <row r="1" spans="1:20" x14ac:dyDescent="0.25">
      <c r="A1" t="s">
        <v>158</v>
      </c>
    </row>
    <row r="2" spans="1:20" ht="15.75" thickBot="1" x14ac:dyDescent="0.3"/>
    <row r="3" spans="1:20" x14ac:dyDescent="0.25">
      <c r="A3" s="7" t="s">
        <v>159</v>
      </c>
      <c r="B3" s="8" t="s">
        <v>280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2" t="s">
        <v>535</v>
      </c>
      <c r="B4" t="s">
        <v>281</v>
      </c>
      <c r="T4" s="1"/>
    </row>
    <row r="5" spans="1:20" x14ac:dyDescent="0.25">
      <c r="A5" s="2" t="s">
        <v>536</v>
      </c>
      <c r="T5" s="1"/>
    </row>
    <row r="6" spans="1:20" x14ac:dyDescent="0.25">
      <c r="A6" s="79" t="s">
        <v>517</v>
      </c>
      <c r="B6" s="80"/>
      <c r="C6" s="80"/>
      <c r="D6" s="80"/>
      <c r="E6" s="80"/>
      <c r="F6" s="10"/>
      <c r="G6" s="3"/>
      <c r="H6" s="80" t="s">
        <v>521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0" x14ac:dyDescent="0.25">
      <c r="A7" s="11"/>
      <c r="B7" s="12"/>
      <c r="C7" s="12"/>
      <c r="D7" s="12"/>
      <c r="E7" s="82" t="s">
        <v>1</v>
      </c>
      <c r="F7" s="82"/>
      <c r="G7" s="3"/>
      <c r="H7" s="12"/>
      <c r="I7" s="12"/>
      <c r="J7" s="82" t="s">
        <v>522</v>
      </c>
      <c r="K7" s="82"/>
      <c r="L7" s="82"/>
      <c r="M7" s="82"/>
      <c r="N7" s="82"/>
      <c r="O7" s="82"/>
      <c r="P7" s="83" t="s">
        <v>523</v>
      </c>
      <c r="Q7" s="83"/>
      <c r="R7" s="83"/>
      <c r="S7" s="83"/>
      <c r="T7" s="84"/>
    </row>
    <row r="8" spans="1:20" s="4" customFormat="1" x14ac:dyDescent="0.25">
      <c r="A8" s="13" t="s">
        <v>163</v>
      </c>
      <c r="B8" s="13" t="s">
        <v>0</v>
      </c>
      <c r="C8" s="13" t="s">
        <v>3</v>
      </c>
      <c r="D8" s="13" t="s">
        <v>2</v>
      </c>
      <c r="E8" s="14" t="s">
        <v>534</v>
      </c>
      <c r="F8" s="14" t="s">
        <v>171</v>
      </c>
      <c r="H8" s="13" t="s">
        <v>518</v>
      </c>
      <c r="I8" s="13" t="s">
        <v>2</v>
      </c>
      <c r="J8" s="14" t="s">
        <v>165</v>
      </c>
      <c r="K8" s="14" t="s">
        <v>166</v>
      </c>
      <c r="L8" s="14" t="s">
        <v>167</v>
      </c>
      <c r="M8" s="14" t="s">
        <v>168</v>
      </c>
      <c r="N8" s="14" t="s">
        <v>161</v>
      </c>
      <c r="O8" s="14" t="s">
        <v>525</v>
      </c>
      <c r="P8" s="15" t="s">
        <v>162</v>
      </c>
      <c r="Q8" s="15" t="s">
        <v>519</v>
      </c>
      <c r="R8" s="15" t="s">
        <v>520</v>
      </c>
      <c r="S8" s="15" t="s">
        <v>164</v>
      </c>
      <c r="T8" s="15" t="s">
        <v>537</v>
      </c>
    </row>
    <row r="9" spans="1:20" x14ac:dyDescent="0.25">
      <c r="A9" t="s">
        <v>321</v>
      </c>
      <c r="B9" t="s">
        <v>101</v>
      </c>
      <c r="C9" t="s">
        <v>6</v>
      </c>
      <c r="D9" t="s">
        <v>2</v>
      </c>
      <c r="E9" s="5">
        <v>250</v>
      </c>
      <c r="F9" s="5"/>
      <c r="H9" t="s">
        <v>334</v>
      </c>
      <c r="I9" t="s">
        <v>2</v>
      </c>
      <c r="J9" s="5"/>
      <c r="K9" s="5"/>
      <c r="L9" s="5"/>
      <c r="M9" s="5"/>
      <c r="N9" s="5">
        <v>3600</v>
      </c>
      <c r="O9" s="5"/>
      <c r="P9" s="5"/>
      <c r="Q9" s="5"/>
      <c r="R9" s="5"/>
      <c r="S9" s="5"/>
      <c r="T9" s="5"/>
    </row>
    <row r="10" spans="1:20" x14ac:dyDescent="0.25">
      <c r="A10" t="s">
        <v>323</v>
      </c>
      <c r="B10" t="s">
        <v>101</v>
      </c>
      <c r="C10" t="s">
        <v>6</v>
      </c>
      <c r="D10" t="s">
        <v>2</v>
      </c>
      <c r="E10">
        <v>1500</v>
      </c>
      <c r="F10" s="5"/>
      <c r="H10" t="s">
        <v>326</v>
      </c>
      <c r="I10" t="s">
        <v>18</v>
      </c>
      <c r="J10" s="5"/>
      <c r="K10" s="5"/>
      <c r="L10" s="5"/>
      <c r="M10" s="5"/>
      <c r="N10" s="5">
        <v>400</v>
      </c>
      <c r="O10" s="5"/>
      <c r="P10" s="5"/>
      <c r="Q10" s="5"/>
      <c r="R10" s="5"/>
      <c r="S10" s="5"/>
      <c r="T10" s="5"/>
    </row>
    <row r="11" spans="1:20" x14ac:dyDescent="0.25">
      <c r="A11" t="s">
        <v>324</v>
      </c>
      <c r="B11" t="s">
        <v>101</v>
      </c>
      <c r="C11" t="s">
        <v>10</v>
      </c>
      <c r="D11" t="s">
        <v>2</v>
      </c>
      <c r="E11" s="5">
        <v>1500</v>
      </c>
      <c r="F11" s="5"/>
      <c r="H11" t="s">
        <v>329</v>
      </c>
      <c r="I11" t="s">
        <v>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v>351</v>
      </c>
    </row>
    <row r="12" spans="1:20" x14ac:dyDescent="0.25">
      <c r="A12" t="s">
        <v>325</v>
      </c>
      <c r="B12" t="s">
        <v>101</v>
      </c>
      <c r="C12" t="s">
        <v>10</v>
      </c>
      <c r="D12" t="s">
        <v>2</v>
      </c>
      <c r="E12" s="5">
        <v>1000</v>
      </c>
      <c r="F12" s="5"/>
      <c r="H12" t="s">
        <v>329</v>
      </c>
      <c r="I12" t="s">
        <v>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v>292.5</v>
      </c>
    </row>
    <row r="13" spans="1:20" x14ac:dyDescent="0.25">
      <c r="A13" t="s">
        <v>320</v>
      </c>
      <c r="B13" t="s">
        <v>101</v>
      </c>
      <c r="C13" t="s">
        <v>10</v>
      </c>
      <c r="D13" t="s">
        <v>2</v>
      </c>
      <c r="E13" s="5">
        <v>1200</v>
      </c>
      <c r="F13" s="5"/>
      <c r="H13" t="s">
        <v>332</v>
      </c>
      <c r="I13" t="s">
        <v>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30.19</v>
      </c>
    </row>
    <row r="14" spans="1:20" x14ac:dyDescent="0.25">
      <c r="A14" t="s">
        <v>326</v>
      </c>
      <c r="B14" t="s">
        <v>101</v>
      </c>
      <c r="C14" t="s">
        <v>10</v>
      </c>
      <c r="D14" t="s">
        <v>18</v>
      </c>
      <c r="E14" s="5">
        <v>400</v>
      </c>
      <c r="F14" s="5"/>
      <c r="H14" t="s">
        <v>332</v>
      </c>
      <c r="I14" t="s">
        <v>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244.34</v>
      </c>
    </row>
    <row r="15" spans="1:20" x14ac:dyDescent="0.25">
      <c r="A15" t="s">
        <v>322</v>
      </c>
      <c r="B15" t="s">
        <v>101</v>
      </c>
      <c r="C15" t="s">
        <v>37</v>
      </c>
      <c r="D15" t="s">
        <v>2</v>
      </c>
      <c r="E15" s="5"/>
      <c r="F15" s="5">
        <v>318.02999999999997</v>
      </c>
      <c r="H15" t="s">
        <v>339</v>
      </c>
      <c r="I15" t="s">
        <v>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1250</v>
      </c>
    </row>
    <row r="16" spans="1:20" x14ac:dyDescent="0.25">
      <c r="A16" s="77" t="s">
        <v>524</v>
      </c>
      <c r="B16" s="78"/>
      <c r="C16" s="78"/>
      <c r="D16" s="78"/>
      <c r="E16" s="16">
        <f>SUM(E9:E15)</f>
        <v>5850</v>
      </c>
      <c r="F16" s="16">
        <f>SUM(F9:F15)</f>
        <v>318.02999999999997</v>
      </c>
      <c r="H16" s="78" t="s">
        <v>524</v>
      </c>
      <c r="I16" s="78"/>
      <c r="J16" s="16">
        <f t="shared" ref="J16:T16" si="0">SUM(J9:J15)</f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4000</v>
      </c>
      <c r="O16" s="16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8">
        <f t="shared" si="0"/>
        <v>2168.0300000000002</v>
      </c>
    </row>
    <row r="17" spans="1:20" x14ac:dyDescent="0.25">
      <c r="A17" s="85" t="s">
        <v>172</v>
      </c>
      <c r="B17" s="86"/>
      <c r="C17" s="86"/>
      <c r="D17" s="86"/>
      <c r="E17" s="86"/>
      <c r="F17" s="19">
        <f>SUM(E16:F16)</f>
        <v>6168.03</v>
      </c>
      <c r="H17" s="86" t="s">
        <v>174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20">
        <f>SUM(J16:T16)</f>
        <v>6168.0300000000007</v>
      </c>
    </row>
    <row r="18" spans="1:20" x14ac:dyDescent="0.25">
      <c r="A18" s="2"/>
      <c r="T18" s="1"/>
    </row>
    <row r="19" spans="1:20" x14ac:dyDescent="0.25">
      <c r="A19" s="87" t="s">
        <v>529</v>
      </c>
      <c r="B19" s="88"/>
      <c r="C19" s="3"/>
      <c r="H19" s="88" t="s">
        <v>530</v>
      </c>
      <c r="I19" s="88"/>
      <c r="T19" s="1"/>
    </row>
    <row r="20" spans="1:20" x14ac:dyDescent="0.25">
      <c r="A20" s="2" t="s">
        <v>526</v>
      </c>
      <c r="B20" s="6">
        <f>F16</f>
        <v>318.02999999999997</v>
      </c>
      <c r="C20" s="6"/>
      <c r="H20" t="s">
        <v>533</v>
      </c>
      <c r="I20" s="25" t="s">
        <v>173</v>
      </c>
      <c r="T20" s="1"/>
    </row>
    <row r="21" spans="1:20" x14ac:dyDescent="0.25">
      <c r="A21" s="2" t="s">
        <v>527</v>
      </c>
      <c r="B21" s="6">
        <f>E16</f>
        <v>5850</v>
      </c>
      <c r="C21" s="6"/>
      <c r="H21" t="s">
        <v>526</v>
      </c>
      <c r="I21" s="5">
        <f>B20</f>
        <v>318.02999999999997</v>
      </c>
      <c r="T21" s="1"/>
    </row>
    <row r="22" spans="1:20" x14ac:dyDescent="0.25">
      <c r="A22" s="2" t="s">
        <v>172</v>
      </c>
      <c r="B22" s="6">
        <f>F17</f>
        <v>6168.03</v>
      </c>
      <c r="C22" s="6"/>
      <c r="F22" s="3"/>
      <c r="H22" t="s">
        <v>175</v>
      </c>
      <c r="I22" s="5">
        <v>0</v>
      </c>
      <c r="T22" s="1"/>
    </row>
    <row r="23" spans="1:20" x14ac:dyDescent="0.25">
      <c r="A23" s="2" t="s">
        <v>174</v>
      </c>
      <c r="B23" s="6">
        <f>T17</f>
        <v>6168.0300000000007</v>
      </c>
      <c r="C23" s="6"/>
      <c r="H23" t="s">
        <v>532</v>
      </c>
      <c r="I23" s="5">
        <f>I21-I22</f>
        <v>318.02999999999997</v>
      </c>
      <c r="T23" s="1"/>
    </row>
    <row r="24" spans="1:20" ht="15.75" thickBot="1" x14ac:dyDescent="0.3">
      <c r="A24" s="21" t="s">
        <v>528</v>
      </c>
      <c r="B24" s="22">
        <f>B22-B23</f>
        <v>0</v>
      </c>
      <c r="C24" s="22"/>
      <c r="D24" s="23"/>
      <c r="E24" s="23"/>
      <c r="F24" s="23"/>
      <c r="G24" s="23"/>
      <c r="H24" s="23" t="s">
        <v>531</v>
      </c>
      <c r="I24" s="26">
        <f>IF(I23&gt;6000,3000,I23/2)</f>
        <v>159.01499999999999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</row>
    <row r="25" spans="1:20" ht="15.75" thickBot="1" x14ac:dyDescent="0.3"/>
    <row r="26" spans="1:20" x14ac:dyDescent="0.25">
      <c r="A26" s="7" t="s">
        <v>159</v>
      </c>
      <c r="B26" s="8" t="s">
        <v>280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/>
    </row>
    <row r="27" spans="1:20" x14ac:dyDescent="0.25">
      <c r="A27" s="2" t="s">
        <v>535</v>
      </c>
      <c r="B27" t="s">
        <v>282</v>
      </c>
      <c r="T27" s="1"/>
    </row>
    <row r="28" spans="1:20" x14ac:dyDescent="0.25">
      <c r="A28" s="2" t="s">
        <v>536</v>
      </c>
      <c r="T28" s="1"/>
    </row>
    <row r="29" spans="1:20" x14ac:dyDescent="0.25">
      <c r="A29" s="79" t="s">
        <v>517</v>
      </c>
      <c r="B29" s="80"/>
      <c r="C29" s="80"/>
      <c r="D29" s="80"/>
      <c r="E29" s="80"/>
      <c r="F29" s="10"/>
      <c r="G29" s="3"/>
      <c r="H29" s="80" t="s">
        <v>521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1"/>
    </row>
    <row r="30" spans="1:20" x14ac:dyDescent="0.25">
      <c r="A30" s="11"/>
      <c r="B30" s="12"/>
      <c r="C30" s="12"/>
      <c r="D30" s="12"/>
      <c r="E30" s="80" t="s">
        <v>1</v>
      </c>
      <c r="F30" s="80"/>
      <c r="G30" s="3"/>
      <c r="H30" s="12"/>
      <c r="I30" s="12"/>
      <c r="J30" s="82" t="s">
        <v>522</v>
      </c>
      <c r="K30" s="82"/>
      <c r="L30" s="82"/>
      <c r="M30" s="82"/>
      <c r="N30" s="82"/>
      <c r="O30" s="82"/>
      <c r="P30" s="83" t="s">
        <v>523</v>
      </c>
      <c r="Q30" s="83"/>
      <c r="R30" s="83"/>
      <c r="S30" s="83"/>
      <c r="T30" s="84"/>
    </row>
    <row r="31" spans="1:20" x14ac:dyDescent="0.25">
      <c r="A31" s="13" t="s">
        <v>163</v>
      </c>
      <c r="B31" s="13" t="s">
        <v>0</v>
      </c>
      <c r="C31" s="13" t="s">
        <v>3</v>
      </c>
      <c r="D31" s="13" t="s">
        <v>2</v>
      </c>
      <c r="E31" s="13" t="s">
        <v>534</v>
      </c>
      <c r="F31" s="13" t="s">
        <v>171</v>
      </c>
      <c r="G31" s="4"/>
      <c r="H31" s="13" t="s">
        <v>518</v>
      </c>
      <c r="I31" s="13" t="s">
        <v>2</v>
      </c>
      <c r="J31" s="14" t="s">
        <v>165</v>
      </c>
      <c r="K31" s="14" t="s">
        <v>166</v>
      </c>
      <c r="L31" s="14" t="s">
        <v>167</v>
      </c>
      <c r="M31" s="14" t="s">
        <v>168</v>
      </c>
      <c r="N31" s="14" t="s">
        <v>161</v>
      </c>
      <c r="O31" s="14" t="s">
        <v>525</v>
      </c>
      <c r="P31" s="15" t="s">
        <v>162</v>
      </c>
      <c r="Q31" s="15" t="s">
        <v>519</v>
      </c>
      <c r="R31" s="15" t="s">
        <v>520</v>
      </c>
      <c r="S31" s="15" t="s">
        <v>164</v>
      </c>
      <c r="T31" s="15" t="s">
        <v>537</v>
      </c>
    </row>
    <row r="32" spans="1:20" x14ac:dyDescent="0.25">
      <c r="A32" t="s">
        <v>310</v>
      </c>
      <c r="B32" t="s">
        <v>101</v>
      </c>
      <c r="C32" t="s">
        <v>10</v>
      </c>
      <c r="D32" t="s">
        <v>2</v>
      </c>
      <c r="E32" s="5">
        <v>1500</v>
      </c>
      <c r="F32" s="5"/>
      <c r="H32" t="s">
        <v>327</v>
      </c>
      <c r="I32" t="s">
        <v>2</v>
      </c>
      <c r="J32" s="5"/>
      <c r="K32" s="5"/>
      <c r="L32" s="5"/>
      <c r="M32" s="5"/>
      <c r="N32" s="5"/>
      <c r="O32" s="5">
        <v>150</v>
      </c>
      <c r="P32" s="5"/>
      <c r="Q32" s="5"/>
      <c r="R32" s="5"/>
      <c r="S32" s="5"/>
      <c r="T32" s="5"/>
    </row>
    <row r="33" spans="1:20" x14ac:dyDescent="0.25">
      <c r="A33" t="s">
        <v>312</v>
      </c>
      <c r="B33" t="s">
        <v>101</v>
      </c>
      <c r="C33" t="s">
        <v>10</v>
      </c>
      <c r="D33" t="s">
        <v>2</v>
      </c>
      <c r="E33" s="5">
        <v>1500</v>
      </c>
      <c r="F33" s="5"/>
      <c r="H33" t="s">
        <v>328</v>
      </c>
      <c r="I33" t="s">
        <v>2</v>
      </c>
      <c r="J33" s="5"/>
      <c r="K33" s="5"/>
      <c r="L33" s="5"/>
      <c r="M33" s="5"/>
      <c r="N33" s="5">
        <v>307.63</v>
      </c>
      <c r="O33" s="5"/>
      <c r="P33" s="5"/>
      <c r="Q33" s="5"/>
      <c r="R33" s="5"/>
      <c r="S33" s="5"/>
      <c r="T33" s="5"/>
    </row>
    <row r="34" spans="1:20" x14ac:dyDescent="0.25">
      <c r="A34" t="s">
        <v>313</v>
      </c>
      <c r="B34" t="s">
        <v>101</v>
      </c>
      <c r="C34" t="s">
        <v>10</v>
      </c>
      <c r="D34" t="s">
        <v>2</v>
      </c>
      <c r="E34" s="5">
        <v>1500</v>
      </c>
      <c r="F34" s="5"/>
      <c r="H34" t="s">
        <v>328</v>
      </c>
      <c r="I34" t="s">
        <v>2</v>
      </c>
      <c r="J34" s="5"/>
      <c r="K34" s="5"/>
      <c r="L34" s="5"/>
      <c r="M34" s="5"/>
      <c r="N34" s="5">
        <v>1140.8</v>
      </c>
      <c r="O34" s="5"/>
      <c r="P34" s="5"/>
      <c r="Q34" s="5"/>
      <c r="R34" s="5"/>
      <c r="S34" s="5"/>
      <c r="T34" s="5"/>
    </row>
    <row r="35" spans="1:20" x14ac:dyDescent="0.25">
      <c r="A35" t="s">
        <v>314</v>
      </c>
      <c r="B35" t="s">
        <v>101</v>
      </c>
      <c r="C35" t="s">
        <v>10</v>
      </c>
      <c r="D35" t="s">
        <v>2</v>
      </c>
      <c r="E35" s="5">
        <v>1500</v>
      </c>
      <c r="F35" s="5"/>
      <c r="H35" t="s">
        <v>328</v>
      </c>
      <c r="I35" t="s">
        <v>2</v>
      </c>
      <c r="J35" s="5"/>
      <c r="K35" s="5"/>
      <c r="L35" s="5"/>
      <c r="M35" s="5"/>
      <c r="N35" s="5">
        <v>590.08000000000004</v>
      </c>
      <c r="O35" s="5"/>
      <c r="P35" s="5"/>
      <c r="Q35" s="5"/>
      <c r="R35" s="5"/>
      <c r="S35" s="5"/>
      <c r="T35" s="5"/>
    </row>
    <row r="36" spans="1:20" x14ac:dyDescent="0.25">
      <c r="A36" t="s">
        <v>315</v>
      </c>
      <c r="B36" t="s">
        <v>316</v>
      </c>
      <c r="C36" t="s">
        <v>10</v>
      </c>
      <c r="D36" t="s">
        <v>2</v>
      </c>
      <c r="E36" s="5">
        <v>1485</v>
      </c>
      <c r="F36" s="5"/>
      <c r="H36" t="s">
        <v>328</v>
      </c>
      <c r="I36" t="s">
        <v>2</v>
      </c>
      <c r="J36" s="5"/>
      <c r="K36" s="5"/>
      <c r="L36" s="5"/>
      <c r="M36" s="5"/>
      <c r="N36" s="5">
        <v>2355.42</v>
      </c>
      <c r="O36" s="5"/>
      <c r="P36" s="5"/>
      <c r="Q36" s="5"/>
      <c r="R36" s="5"/>
      <c r="S36" s="5"/>
      <c r="T36" s="5"/>
    </row>
    <row r="37" spans="1:20" x14ac:dyDescent="0.25">
      <c r="A37" t="s">
        <v>317</v>
      </c>
      <c r="B37" t="s">
        <v>318</v>
      </c>
      <c r="C37" t="s">
        <v>6</v>
      </c>
      <c r="D37" t="s">
        <v>2</v>
      </c>
      <c r="E37" s="5">
        <v>1500</v>
      </c>
      <c r="F37" s="5"/>
      <c r="H37" t="s">
        <v>334</v>
      </c>
      <c r="I37" t="s">
        <v>2</v>
      </c>
      <c r="J37" s="5"/>
      <c r="K37" s="5"/>
      <c r="L37" s="5"/>
      <c r="M37" s="5"/>
      <c r="N37" s="5">
        <v>1866</v>
      </c>
      <c r="O37" s="5"/>
      <c r="P37" s="5"/>
      <c r="Q37" s="5"/>
      <c r="R37" s="5"/>
      <c r="S37" s="5"/>
      <c r="T37" s="5"/>
    </row>
    <row r="38" spans="1:20" x14ac:dyDescent="0.25">
      <c r="A38" t="s">
        <v>319</v>
      </c>
      <c r="B38" t="s">
        <v>318</v>
      </c>
      <c r="C38" t="s">
        <v>6</v>
      </c>
      <c r="D38" t="s">
        <v>2</v>
      </c>
      <c r="E38" s="5">
        <v>500</v>
      </c>
      <c r="F38" s="5"/>
      <c r="H38" t="s">
        <v>329</v>
      </c>
      <c r="I38" t="s">
        <v>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351</v>
      </c>
    </row>
    <row r="39" spans="1:20" x14ac:dyDescent="0.25">
      <c r="A39" t="s">
        <v>320</v>
      </c>
      <c r="B39" t="s">
        <v>101</v>
      </c>
      <c r="C39" t="s">
        <v>10</v>
      </c>
      <c r="D39" t="s">
        <v>2</v>
      </c>
      <c r="E39" s="5">
        <v>1500</v>
      </c>
      <c r="F39" s="5"/>
      <c r="H39" t="s">
        <v>329</v>
      </c>
      <c r="I39" t="s">
        <v>2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v>702</v>
      </c>
    </row>
    <row r="40" spans="1:20" x14ac:dyDescent="0.25">
      <c r="E40" s="5"/>
      <c r="F40" s="5"/>
      <c r="H40" t="s">
        <v>330</v>
      </c>
      <c r="I40" t="s">
        <v>2</v>
      </c>
      <c r="J40" s="5"/>
      <c r="K40" s="5"/>
      <c r="L40" s="5"/>
      <c r="M40" s="5"/>
      <c r="N40" s="5"/>
      <c r="O40" s="5"/>
      <c r="P40" s="5"/>
      <c r="Q40" s="5"/>
      <c r="R40" s="5">
        <v>107.04</v>
      </c>
      <c r="S40" s="5"/>
      <c r="T40" s="5"/>
    </row>
    <row r="41" spans="1:20" x14ac:dyDescent="0.25">
      <c r="E41" s="5"/>
      <c r="F41" s="5"/>
      <c r="H41" t="s">
        <v>331</v>
      </c>
      <c r="I41" t="s">
        <v>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231.41</v>
      </c>
    </row>
    <row r="42" spans="1:20" x14ac:dyDescent="0.25">
      <c r="E42" s="5"/>
      <c r="F42" s="5"/>
      <c r="H42" t="s">
        <v>332</v>
      </c>
      <c r="I42" t="s">
        <v>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202.03</v>
      </c>
    </row>
    <row r="43" spans="1:20" x14ac:dyDescent="0.25">
      <c r="E43" s="5"/>
      <c r="F43" s="5"/>
      <c r="H43" t="s">
        <v>333</v>
      </c>
      <c r="I43" t="s">
        <v>2</v>
      </c>
      <c r="J43" s="5"/>
      <c r="K43" s="5"/>
      <c r="L43" s="5"/>
      <c r="M43" s="5"/>
      <c r="N43" s="5"/>
      <c r="O43" s="5"/>
      <c r="P43" s="5"/>
      <c r="Q43" s="5">
        <v>130.47</v>
      </c>
      <c r="R43" s="5"/>
      <c r="S43" s="5"/>
      <c r="T43" s="5"/>
    </row>
    <row r="44" spans="1:20" x14ac:dyDescent="0.25">
      <c r="E44" s="5"/>
      <c r="F44" s="5"/>
      <c r="H44" t="s">
        <v>335</v>
      </c>
      <c r="I44" t="s">
        <v>2</v>
      </c>
      <c r="J44" s="5"/>
      <c r="K44" s="5"/>
      <c r="L44" s="5"/>
      <c r="M44" s="5"/>
      <c r="N44" s="5"/>
      <c r="O44" s="5"/>
      <c r="P44" s="5"/>
      <c r="Q44" s="5">
        <v>195.08</v>
      </c>
      <c r="R44" s="5"/>
      <c r="S44" s="5"/>
      <c r="T44" s="5"/>
    </row>
    <row r="45" spans="1:20" x14ac:dyDescent="0.25">
      <c r="E45" s="5"/>
      <c r="F45" s="5"/>
      <c r="H45" t="s">
        <v>332</v>
      </c>
      <c r="I45" t="s">
        <v>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508.87</v>
      </c>
    </row>
    <row r="46" spans="1:20" x14ac:dyDescent="0.25">
      <c r="E46" s="5"/>
      <c r="F46" s="5"/>
      <c r="H46" t="s">
        <v>330</v>
      </c>
      <c r="I46" t="s">
        <v>2</v>
      </c>
      <c r="J46" s="5"/>
      <c r="K46" s="5"/>
      <c r="L46" s="5"/>
      <c r="M46" s="5"/>
      <c r="N46" s="5"/>
      <c r="O46" s="5"/>
      <c r="P46" s="5"/>
      <c r="Q46" s="5"/>
      <c r="R46" s="5">
        <v>39.86</v>
      </c>
      <c r="S46" s="5"/>
      <c r="T46" s="5"/>
    </row>
    <row r="47" spans="1:20" x14ac:dyDescent="0.25">
      <c r="E47" s="5"/>
      <c r="F47" s="5"/>
      <c r="H47" t="s">
        <v>485</v>
      </c>
      <c r="I47" t="s">
        <v>2</v>
      </c>
      <c r="J47" s="5"/>
      <c r="K47" s="5"/>
      <c r="L47" s="5"/>
      <c r="M47" s="5"/>
      <c r="N47" s="5"/>
      <c r="O47" s="5"/>
      <c r="P47" s="5"/>
      <c r="Q47" s="5">
        <v>62.18</v>
      </c>
      <c r="R47" s="5"/>
      <c r="S47" s="5"/>
      <c r="T47" s="5"/>
    </row>
    <row r="48" spans="1:20" x14ac:dyDescent="0.25">
      <c r="E48" s="5"/>
      <c r="F48" s="5"/>
      <c r="H48" t="s">
        <v>485</v>
      </c>
      <c r="I48" t="s">
        <v>2</v>
      </c>
      <c r="J48" s="5"/>
      <c r="K48" s="5"/>
      <c r="L48" s="5"/>
      <c r="M48" s="5"/>
      <c r="N48" s="5"/>
      <c r="O48" s="5"/>
      <c r="P48" s="5"/>
      <c r="Q48" s="5">
        <v>350.22</v>
      </c>
      <c r="R48" s="5"/>
      <c r="S48" s="5"/>
      <c r="T48" s="5"/>
    </row>
    <row r="49" spans="1:20" x14ac:dyDescent="0.25">
      <c r="E49" s="5"/>
      <c r="F49" s="5"/>
      <c r="H49" t="s">
        <v>332</v>
      </c>
      <c r="I49" t="s">
        <v>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v>71.41</v>
      </c>
    </row>
    <row r="50" spans="1:20" x14ac:dyDescent="0.25">
      <c r="E50" s="5"/>
      <c r="F50" s="5"/>
      <c r="H50" t="s">
        <v>332</v>
      </c>
      <c r="I50" t="s">
        <v>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>
        <v>203.84</v>
      </c>
    </row>
    <row r="51" spans="1:20" x14ac:dyDescent="0.25">
      <c r="E51" s="5"/>
      <c r="F51" s="5"/>
      <c r="H51" t="s">
        <v>930</v>
      </c>
      <c r="I51" t="s">
        <v>2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>
        <v>11.54</v>
      </c>
    </row>
    <row r="52" spans="1:20" x14ac:dyDescent="0.25">
      <c r="E52" s="5"/>
      <c r="F52" s="5"/>
      <c r="H52" t="s">
        <v>335</v>
      </c>
      <c r="I52" t="s">
        <v>2</v>
      </c>
      <c r="J52" s="5"/>
      <c r="K52" s="5"/>
      <c r="L52" s="5"/>
      <c r="M52" s="5"/>
      <c r="N52" s="5"/>
      <c r="O52" s="5"/>
      <c r="P52" s="5"/>
      <c r="Q52" s="5">
        <v>218.99</v>
      </c>
      <c r="R52" s="5"/>
      <c r="S52" s="5"/>
      <c r="T52" s="5"/>
    </row>
    <row r="53" spans="1:20" x14ac:dyDescent="0.25">
      <c r="E53" s="5"/>
      <c r="F53" s="5"/>
      <c r="H53" t="s">
        <v>335</v>
      </c>
      <c r="I53" t="s">
        <v>2</v>
      </c>
      <c r="J53" s="5"/>
      <c r="K53" s="5"/>
      <c r="L53" s="5"/>
      <c r="M53" s="5"/>
      <c r="N53" s="5"/>
      <c r="O53" s="5"/>
      <c r="P53" s="5"/>
      <c r="Q53" s="5">
        <v>253</v>
      </c>
      <c r="R53" s="5"/>
      <c r="S53" s="5"/>
      <c r="T53" s="5"/>
    </row>
    <row r="54" spans="1:20" x14ac:dyDescent="0.25">
      <c r="E54" s="5"/>
      <c r="F54" s="5"/>
      <c r="H54" t="s">
        <v>337</v>
      </c>
      <c r="I54" t="s">
        <v>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v>300</v>
      </c>
    </row>
    <row r="55" spans="1:20" x14ac:dyDescent="0.25">
      <c r="E55" s="5"/>
      <c r="F55" s="5"/>
      <c r="H55" t="s">
        <v>335</v>
      </c>
      <c r="I55" t="s">
        <v>2</v>
      </c>
      <c r="J55" s="5"/>
      <c r="K55" s="5"/>
      <c r="L55" s="5"/>
      <c r="M55" s="5"/>
      <c r="N55" s="5"/>
      <c r="O55" s="5"/>
      <c r="P55" s="5"/>
      <c r="Q55" s="5">
        <v>246.02</v>
      </c>
      <c r="R55" s="5"/>
      <c r="S55" s="5"/>
      <c r="T55" s="5"/>
    </row>
    <row r="56" spans="1:20" x14ac:dyDescent="0.25">
      <c r="E56" s="5"/>
      <c r="F56" s="5"/>
      <c r="H56" t="s">
        <v>338</v>
      </c>
      <c r="I56" t="s">
        <v>2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25</v>
      </c>
    </row>
    <row r="57" spans="1:20" x14ac:dyDescent="0.25">
      <c r="A57" s="77" t="s">
        <v>524</v>
      </c>
      <c r="B57" s="78"/>
      <c r="C57" s="78"/>
      <c r="D57" s="78"/>
      <c r="E57" s="5">
        <f>SUM(E32:E39)</f>
        <v>10985</v>
      </c>
      <c r="F57" s="5">
        <f>SUM(F32:F39)</f>
        <v>0</v>
      </c>
      <c r="H57" s="78" t="s">
        <v>524</v>
      </c>
      <c r="I57" s="78"/>
      <c r="J57" s="16">
        <f t="shared" ref="J57:T57" si="1">SUM(J32:J56)</f>
        <v>0</v>
      </c>
      <c r="K57" s="16">
        <f t="shared" si="1"/>
        <v>0</v>
      </c>
      <c r="L57" s="16">
        <f t="shared" si="1"/>
        <v>0</v>
      </c>
      <c r="M57" s="16">
        <f t="shared" si="1"/>
        <v>0</v>
      </c>
      <c r="N57" s="16">
        <f t="shared" si="1"/>
        <v>6259.93</v>
      </c>
      <c r="O57" s="16">
        <f t="shared" si="1"/>
        <v>150</v>
      </c>
      <c r="P57" s="17">
        <f t="shared" si="1"/>
        <v>0</v>
      </c>
      <c r="Q57" s="17">
        <f t="shared" si="1"/>
        <v>1455.96</v>
      </c>
      <c r="R57" s="17">
        <f t="shared" si="1"/>
        <v>146.9</v>
      </c>
      <c r="S57" s="17">
        <f t="shared" si="1"/>
        <v>0</v>
      </c>
      <c r="T57" s="18">
        <f t="shared" si="1"/>
        <v>2607.1</v>
      </c>
    </row>
    <row r="58" spans="1:20" x14ac:dyDescent="0.25">
      <c r="A58" s="85" t="s">
        <v>172</v>
      </c>
      <c r="B58" s="86"/>
      <c r="C58" s="86"/>
      <c r="D58" s="86"/>
      <c r="E58" s="86"/>
      <c r="F58" s="19">
        <f>SUM(E57:F57)</f>
        <v>10985</v>
      </c>
      <c r="H58" s="86" t="s">
        <v>174</v>
      </c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20">
        <f>SUM(J57:T57)</f>
        <v>10619.89</v>
      </c>
    </row>
    <row r="59" spans="1:20" x14ac:dyDescent="0.25">
      <c r="A59" s="2"/>
      <c r="T59" s="1"/>
    </row>
    <row r="60" spans="1:20" x14ac:dyDescent="0.25">
      <c r="A60" s="89" t="s">
        <v>529</v>
      </c>
      <c r="B60" s="90"/>
      <c r="C60" s="3"/>
      <c r="H60" s="90" t="s">
        <v>530</v>
      </c>
      <c r="I60" s="90"/>
      <c r="T60" s="1"/>
    </row>
    <row r="61" spans="1:20" x14ac:dyDescent="0.25">
      <c r="A61" s="2" t="s">
        <v>526</v>
      </c>
      <c r="B61" s="6">
        <f>F57</f>
        <v>0</v>
      </c>
      <c r="C61" s="6"/>
      <c r="H61" t="s">
        <v>533</v>
      </c>
      <c r="I61" s="25" t="s">
        <v>549</v>
      </c>
      <c r="T61" s="1"/>
    </row>
    <row r="62" spans="1:20" x14ac:dyDescent="0.25">
      <c r="A62" s="2" t="s">
        <v>527</v>
      </c>
      <c r="B62" s="6">
        <f>E57</f>
        <v>10985</v>
      </c>
      <c r="C62" s="6"/>
      <c r="H62" t="s">
        <v>526</v>
      </c>
      <c r="I62" s="5">
        <f>B61</f>
        <v>0</v>
      </c>
      <c r="T62" s="1"/>
    </row>
    <row r="63" spans="1:20" x14ac:dyDescent="0.25">
      <c r="A63" s="2" t="s">
        <v>172</v>
      </c>
      <c r="B63" s="6">
        <f>F58</f>
        <v>10985</v>
      </c>
      <c r="C63" s="6"/>
      <c r="F63" s="3"/>
      <c r="H63" t="s">
        <v>175</v>
      </c>
      <c r="I63" s="5">
        <v>0</v>
      </c>
      <c r="T63" s="1"/>
    </row>
    <row r="64" spans="1:20" x14ac:dyDescent="0.25">
      <c r="A64" s="2" t="s">
        <v>174</v>
      </c>
      <c r="B64" s="6">
        <f>T58</f>
        <v>10619.89</v>
      </c>
      <c r="C64" s="6"/>
      <c r="H64" t="s">
        <v>532</v>
      </c>
      <c r="I64" s="5">
        <f>I62-I63</f>
        <v>0</v>
      </c>
      <c r="T64" s="1"/>
    </row>
    <row r="65" spans="1:20" ht="15.75" thickBot="1" x14ac:dyDescent="0.3">
      <c r="A65" s="21" t="s">
        <v>528</v>
      </c>
      <c r="B65" s="22">
        <f>B63-B64</f>
        <v>365.11000000000058</v>
      </c>
      <c r="C65" s="54" t="s">
        <v>554</v>
      </c>
      <c r="D65" s="23"/>
      <c r="E65" s="23"/>
      <c r="F65" s="23"/>
      <c r="G65" s="23"/>
      <c r="H65" s="23" t="s">
        <v>531</v>
      </c>
      <c r="I65" s="26">
        <f>IF(I64&gt;6000,3000,I64/2)</f>
        <v>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4"/>
    </row>
  </sheetData>
  <mergeCells count="22">
    <mergeCell ref="A60:B60"/>
    <mergeCell ref="H60:I60"/>
    <mergeCell ref="E30:F30"/>
    <mergeCell ref="J30:O30"/>
    <mergeCell ref="P30:T30"/>
    <mergeCell ref="A57:D57"/>
    <mergeCell ref="H57:I57"/>
    <mergeCell ref="A58:E58"/>
    <mergeCell ref="H58:S58"/>
    <mergeCell ref="A17:E17"/>
    <mergeCell ref="H17:S17"/>
    <mergeCell ref="A19:B19"/>
    <mergeCell ref="H19:I19"/>
    <mergeCell ref="A29:E29"/>
    <mergeCell ref="H29:T29"/>
    <mergeCell ref="A16:D16"/>
    <mergeCell ref="H16:I16"/>
    <mergeCell ref="A6:E6"/>
    <mergeCell ref="H6:T6"/>
    <mergeCell ref="E7:F7"/>
    <mergeCell ref="J7:O7"/>
    <mergeCell ref="P7:T7"/>
  </mergeCells>
  <conditionalFormatting sqref="B65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B24:C24">
    <cfRule type="cellIs" dxfId="67" priority="5" operator="lessThan">
      <formula>0</formula>
    </cfRule>
    <cfRule type="cellIs" dxfId="66" priority="6" operator="greaterThan">
      <formula>0</formula>
    </cfRule>
  </conditionalFormatting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f 7 1 0 8 a b - 7 7 6 4 - 4 a 6 f - 9 e 9 0 - a 7 f b 0 4 6 f 3 e 2 6 "   x m l n s = " h t t p : / / s c h e m a s . m i c r o s o f t . c o m / D a t a M a s h u p " > A A A A A E Y P A A B Q S w M E F A A C A A g A V 2 L H W G x p p B e l A A A A 9 g A A A B I A H A B D b 2 5 m a W c v U G F j a 2 F n Z S 5 4 b W w g o h g A K K A U A A A A A A A A A A A A A A A A A A A A A A A A A A A A h Y / B C o J A G I R f R f b u 7 m o Q J r 8 r 4 T U h C K K r r J s u 6 W + 4 a + u 7 d e i R e o W M s r p 1 n J l v Y O Z + v U E 6 t o 1 3 U b 3 R H S Y k o J x 4 C m V X a q w S M t i j H 5 F U w L a Q p 6 J S 3 g S j i U e j E 1 J b e 4 4 Z c 8 5 R t 6 B d X 7 G Q 8 4 A d 8 s 1 O 1 q o t f I 3 G F i g V + b T K / y 0 i Y P 8 a I 0 I a 8 I i u o i X l w G Y T c o 1 f I J z 2 P t M f E 7 K h s U O v h E I / W w O b J b D 3 B / E A U E s D B B Q A A g A I A F d i x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Y s d Y a H + 2 6 T 8 M A A C z h w A A E w A c A E Z v c m 1 1 b G F z L 1 N l Y 3 R p b 2 4 x L m 0 g o h g A K K A U A A A A A A A A A A A A A A A A A A A A A A A A A A A A 7 V 1 t b 9 s 4 E v 5 e o P 9 B 0 A K H B H D b 8 9 v t L u 5 6 Q O o 0 2 2 7 j t L C D B o u i O D A y E + s s i 4 Y k J 8 0 W / e 9 L U i J F m V S P Q 6 o f c t B + a c v x z D O j l 0 f k 8 J E 2 x 1 E R k z R Y l n 8 O / / n 0 y d M n + R p l e B X M S F o s X p E 0 x U V G 9 r c 4 e B k k u H j 6 J K D / L c k + i 9 j I 6 y 8 R T p 7 P 9 l m G 0 + K K Z J t r Q j Z H x 1 8 / X a A t f h k e x g g / f / v E x u i P P z 9 9 E q d q N B X 7 9 Z e d L / R B C F t k n v E 5 u r n B W f H g X L I I A K n X B 1 T 1 h 1 S 6 / I j S F U 4 S 1 0 K F P 6 B O H 0 j F H V T l H 2 i D E / y A n M s U A S B 1 + o C q / p B K T 2 c k S 2 9 i n K x c S 6 0 j A G r 1 g 2 0 E g F T 7 + 5 x k u T M v l d 6 A K t 3 h p D O o u m W B U n o B O N d X + U M q 9 I B U 3 C F 3 y W W G I m f A y h v E B e 6 A i j s I 8 S p D 7 n j M G X I 8 X c G E L 6 i y k 2 y F 0 + U 2 L t b O 9 d U h I F X 6 A T c j g O 7 J c 3 S f o T R y J x 0 R A H J X + o C q / p B K 3 1 2 Q T Y K v n S 9 c 4 Q + o 0 w d S c Q d V u c C x 8 6 O S O 0 P q c w U T v p D K f p t H c 4 w 3 c e p a n Q y g o g 7 K O D + F C 7 w l d x T q V Y L S T b A g 9 3 l I w 1 6 i 6 w Q / X 9 J p S 1 S w s a M S c B B g F K 2 D l B T B e Z w X z 9 / m r 7 e 7 4 u G I / 6 O M N E d F t I 7 T 2 7 c F 3 u Z H C x y R b P X 8 j E 0 I P q J k j / O j / x w P g q 9 h O A j S f Z J 8 O z 4 + r g + A M Z u D Y + 9 1 O F T / x 3 8 0 + A L l 9 2 W 8 3 e X E + e q Q A S A r H B 9 Q 1 R + A O b 9 C S U K P Z O G M q k S A 3 H + e w A c h A B W / u Y r x C m 9 R 6 l p w H Q B S r x 9 s M w I E 9 + M 8 e u c + v S q 9 A U f X H U 4 6 Q 6 q 7 W k b r v c 9 B l Q E A N X q B q v 6 g n o s v I T n w k S c d A R H 5 6 v o k o 8 T u P H u s 3 C E r c 3 f A 2 h t U 4 Y K s b n G W O 5 d Y + U N q 9 I B U 3 E E r n w X J n U v k z p D V j i u Y 8 I V U d j 6 P z j F x n h N X 7 o D q P A B r b 1 C F S 7 z d J j h z L r H y h 9 T o A a m 4 Q 6 q c z R J 8 h + k M 0 P l U 1 h E A l f r B N g J A q j 2 j c 9 2 N M 6 2 W 3 o A q 3 e G k M 2 g t d 4 G z h 5 w Q 5 6 V c 5 Q + o 0 A d S c Q f N A H w 4 d Q H k V G c w 4 Q v q G l 3 h B z q V J + l J t s 2 L j K S 3 z u 0 j L d L j X 4 + y D l U n B 8 g Y 6 P E f n 7 J N m i T Y e W 5 c e o P 6 q 6 5 w 0 h l 0 f 8 z Q d n f t s Q 0 p A 0 C 6 q j 6 g q j + o K z B L 4 n k c r d H e + b G s h I D 0 Q f y A m x F A f Y F T n O L M f V 0 n / C E d E A 9 I x R 2 2 q 7 Q m X s t X G Q C 0 d + Y B q v q D Z s 9 X W X y 7 L p w n z 6 U 7 Z O 7 s D l h 7 g y p 8 t 9 8 V K H U W C w h / S I 0 e k I o 7 q G 9 2 i V c r 9 7 4 Z 9 4 b 0 z Z z h p D O k u h O f f Z 0 T 4 L 6 O M 5 j w h V R 2 s S Q b 1 8 K Y L 6 A u V 6 j K F b Q P d 4 n z A m X O t C L 8 I b t x H p C K O 6 T K D z M 6 S X Q n l s o d U K M H Y O 0 N 6 v 7 N o w u M E 2 d e E f 6 Q 7 p 8 H p O I O q v J D j L O M O F + t w h 9 S p Q e k 4 g 7 q I L 3 C 6 b 3 H p F z 4 P / 4 V G G t L e R w M x f 3 x H w u + 3 J q j 6 J S k y F 1 l W E c A 6 e 9 8 Y B s B Q L 3 F O a X 5 H C f E u T l V R 4 D 0 G L 1 g G w F A 8 4 t T 6 p F t n X u p w h 8 y z / C A V N x B v c b X q / / i L I 4 8 9 h t l B E j X 0 Q u 2 E Q A 0 G 5 6 t 6 Z J 2 u 3 e e E F f + k D m x B 6 T i D j q n b 9 D 9 J k 7 d W 8 i V P + R 8 e k A q 7 q A O 0 n K H P f S H l T u k c + Q O W H u D u o F v y L 2 7 v p I 5 Q 5 4 p r m D C F 9 Q l m p P s F r n 3 i E p 3 S I f I H b D 2 h l T 4 i s 4 w d s 6 z / 9 I b U J 8 7 n H Q G z Y i v 0 P 2 f J M X O C 3 A Z A L K j 6 g O q + j / + u S e t B q c 5 N t P t T 3 n 5 D l t e 1 S Z e a a O m 8 j e f x I i o n j 5 F 7 3 B W 8 G L p r 6 p k L w k f O B K / P p b H 6 n S / S + I I F f x q S P b b t D 5 U 0 l Q a j t T Q g y B k J y O s / g y e U W 9 6 3 R 0 r 5 4 D i 4 k y G V U 5 B Z a r G j 0 w 5 D L 4 a w 9 N / 8 i M e f l O B d g m K q G t p U V D 4 O B 8 9 M u U z C O u 3 y w b h K V 5 H a x I O K r d M + F / i L 0 W V j c i i F X z 4 H f R G k h R a f Y u v G / S R J f q Q 4 s k X z r q B H l t C j x i 0 f A W s G + y J J f a Y 4 d V v Z A 3 C s 4 y F P 2 e y B a 8 E p p Y J T C g m o y r 6 h x / g P y w B p x S J s o s D 3 l m c F P x e a e V O P a e K R 4 8 4 S X 8 O / v X v g F e b x d d 7 z m B h w P Q z i l U Q X 3 j c V u j P r Y U 2 E x y E 1 Y t o 3 Z 3 U X y y P 8 c 8 M X L w h 1 h 3 8 r 5 b w v 7 A b q n p 7 q z v 0 4 d 8 t 4 X 9 l 8 P w F q w 7 B b V m U Z k n R l V e e B u F v G U Z F s E z Q n W 8 S 1 m T K 2 L R + F 6 n L F G x J d c h Y V b 4 n 1 G U G t t Q 6 Z N x a v s z T J b w t s Q 4 Z s 9 b v s g z C N + g h W M R 0 r h J c k I x d G F 5 p 2 N L t k P F t / T p H 1 2 m 0 k 6 G W 7 y B U 3 7 L o O h F b a h w y b l T e f + g 6 D 1 u O H D K S r N 5 S U H O g E 2 j f H E a 2 R D l k T F m / Q t B 1 G r a U O W K U u T B d o V 1 k Y c u Z I 8 a Z Q o U / C N + m + 7 t 4 E 7 w i b A X m / f g Y W c 9 F G W 1 K m X z n a d h y 5 4 h x Z y l o 7 z w H W w I d M Q K V e m y Z x u V 9 n P I 0 c s 8 8 b B l 0 x B h U i N + 7 T 8 O W Q U e M Q R X J N n 2 2 o W 0 X 5 8 O W O U e M O S t F N e V y F G 1 w + m e M g 1 O c F M g z B 1 v W H D H W l I r n j r M Y 2 / L m i P H m o r o 7 u k 3 B l j P H 5 T S T y z 8 H N P Y a 0 5 W z J 1 W O b a l y z K e X U p T Z G b 4 t S Y 4 Z S a o i y c 4 y s F 6 2 M 3 6 U 6 s X O 4 G 2 p c T z h K y y h K e w M 3 5 Y S x 5 w S K 7 1 f Z + i 2 T D h m T C i F e B R + n 6 L N b l 9 4 w t v y 4 J j x Y K W T 6 w z c l g D H j A B P q k X N A q W 3 X S x u J 7 b E N 2 b E x w V n H Y L b U t 6 E U Z 7 U g n W Y g C 3 t T R j t C a U W v f / Q u t h 7 Q t s y 3 o R P C 4 V + q h t s W 6 6 b 8 B 6 l U D V 1 g 2 3 d n e T t S a H o G Y S X a 3 y N K O d 7 w t v y 3 G T K u 3 h S y t J Z A r Z U N 2 F U p 6 h L O k v A l u w m j O y k 7 I P C 7 4 M L v F r j Z 1 d x n M T e n D + x 5 b 0 J 4 z 1 F k t F 5 J l N b D p w w D p S i i U H 4 B 7 0 y y f 0 m j W 9 w M M N p k f k 2 7 m 3 5 c M q X z U L X 8 A M S s e X F K e N F o T 7 4 A X n Y k u S U k W S p F G h m 0 U F f Z 2 r L l l O + c q 6 2 8 7 t P w 5 Y 4 p 4 w 4 q 2 3 3 7 r O w 3 u t h / F n v i j c T c W r u N L Z Y l D v l O 5 t A U 2 0 X 6 G X Q E D 4 F J A u a F j 6 / 0 o a r w 6 m N y + e T b q m X 6 7 p N H h b N J L p Q u q H e K d R t Y n a g W 8 S z W 7 e I R p N m q d b 5 + n j 9 L N J s d b N b N 4 k l u 2 a R i y j d U j d p N V u 9 + N R N n A D 0 Y b k b o p v q B 7 z B x r f w 9 H G x u 6 Z b 9 P d i t d / I f R H d Y r 7 0 5 L R X s 8 h 1 k G 6 p W l a 6 Q f T U d E u 1 p N M M 6 m J b N 1 b U r x u U f r 9 m l J M K 3 c I W G N q o m H h r h o Z o Q b f W c w b d J h 6 e u k V u m O g m K c / Q T b w l p A + 3 x q o a O I b x e v 9 Q N 1 Y P F 9 1 g h q / 7 B A Z T u U m r G 4 Q S Q 7 f w j V V 9 W O o n N F O 1 y a G P l 0 t o b b z e k G j d g p 9 a 7 s E P 7 b Q G z S d d S k e M + i B m q O V B W k a D r 8 2 n 1 o B W w x 5 K J E N J c B p T L o i j I v z G N F l C R T S j R z l e o Y J m o K R A M 2 Z H X 9 M O l e P 8 7 5 X 2 S U 9 X a p E Y z E e c r k j G x u b 0 Q U P 5 g y f 1 P q X 3 Z C l i w v f 5 D u 0 w / 8 k C r W L y 4 v I j + / u H L E 4 L H m w Z 3 6 b o l v / 6 Z M V 0 V n F O b + h g i b O 7 O M L l T 5 S / 0 + u J P u 9 e 0 D / S f E f Y M p 1 i 0 / q y G C X 5 i + V + t 0 v i 8 p f v b 2 6 o U 7 D c o Y h H P 8 M 4 D / 4 W v C / W N J 1 v j z t 7 9 W q y 0 v x p 5 / y H y P / M k 6 h R 6 y R K S 1 1 O o + R 1 W y l q 5 A S I i 2 k O r M q 0 w G S u n t d G k + F R a v p d y b t N f e N B j Y f 6 U i k A 6 g W O v c C x F z g 6 d G 5 6 g W M v c O w F j r 3 A s R c 4 9 g L H X u D Y C x x 7 g W P 7 / K s X O P Y C x 1 7 g 2 A s c e 4 F j L 3 D s B Y 6 9 w L E X O L a D 9 w L H X u D Y C x x 7 g W M v c O w F j r 3 A 8 T D h X u D Y C x y t B I 6 N j 8 k 1 N T b 1 h 5 f 1 c a P G s f G J U Y O p T e X Y / A 6 T b j P r H L m l T e j Y + H K t w W S W O n K T W e v I P x p p E j s e f E 1 S N 7 b J H b n N r H d s f G X f Y G p T P M 4 a / + M F g 8 2 g e e T j L a L H g + + C m o w G 2 S M 3 m H W P 3 P S / h I / 8 6 9 F m 5 S M 3 t V y S L d r H x v f f D S a j + p F b z P L H m f L J f N 3 S L o B U P / V n s L R K I B t f 8 D S Y d B G k + m F q 3 f I d G e T B R z Q N R r M Q k p t a l J D c 1 i K F 5 D a D G J G P t 4 c z q i F L Q 5 s c U v 1 W n 8 H S k k O b I r K 0 m S S R 3 G L W R H K T Q R T J x 1 t U k c x m l E V y g 0 k X y Q w d C y N t R B H / r 8 p I K Z E o B Y Y z s t 3 u 0 7 j g q V 0 + 7 P C h 6 p D O K b Y o K f W C y c 0 z V W F R 5 t 1 p w N a z 2 7 6 o O d Q P m r R z A 5 b B z X 3 c e s Z N J w W s G j x I + D F r B v 8 C U E s B A i 0 A F A A C A A g A V 2 L H W G x p p B e l A A A A 9 g A A A B I A A A A A A A A A A A A A A A A A A A A A A E N v b m Z p Z y 9 Q Y W N r Y W d l L n h t b F B L A Q I t A B Q A A g A I A F d i x 1 g P y u m r p A A A A O k A A A A T A A A A A A A A A A A A A A A A A P E A A A B b Q 2 9 u d G V u d F 9 U e X B l c 1 0 u e G 1 s U E s B A i 0 A F A A C A A g A V 2 L H W G h / t u k / D A A A s 4 c A A B M A A A A A A A A A A A A A A A A A 4 g E A A E Z v c m 1 1 b G F z L 1 N l Y 3 R p b 2 4 x L m 1 Q S w U G A A A A A A M A A w D C A A A A b g 4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Q U F A A A A A A C r B Q U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v b n R S Q m 9 u b m V 0 c m 9 1 Z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M W E 3 O W Y 5 N C 0 3 Z m Q 5 L T R l O D M t O D Z i Z i 0 z M G I 3 M m E 0 N m N i M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d U M T c 6 N D g 6 M j c u M T A 1 N D c 0 N V o i I C 8 + P E V u d H J 5 I F R 5 c G U 9 I k Z p b G x D b 2 x 1 b W 5 U e X B l c y I g V m F s d W U 9 I n N B Q U F B Q U F B Q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U k J v b m 5 l d H J v d W d l L 1 N v d X J j Z S 5 7 Q 2 9 u d H J p Y n V 0 b 3 I s M H 0 m c X V v d D s s J n F 1 b 3 Q 7 U 2 V j d G l v b j E v Q 2 9 u d F J C b 2 5 u Z X R y b 3 V n Z S 9 T b 3 V y Y 2 U u e 0 N v b W 1 1 b m l 0 e S w x f S Z x d W 9 0 O y w m c X V v d D t T Z W N 0 a W 9 u M S 9 D b 2 5 0 U k J v b m 5 l d H J v d W d l L 1 N v d X J j Z S 5 7 V H l w Z S w y f S Z x d W 9 0 O y w m c X V v d D t T Z W N 0 a W 9 u M S 9 D b 2 5 0 U k J v b m 5 l d H J v d W d l L 1 N v d X J j Z S 5 7 T W 9 u Z X R h c n k s M 3 0 m c X V v d D s s J n F 1 b 3 Q 7 U 2 V j d G l v b j E v Q 2 9 u d F J C b 2 5 u Z X R y b 3 V n Z S 9 T b 3 V y Y 2 U u e 0 5 v c m 1 h b C w 0 f S Z x d W 9 0 O y w m c X V v d D t T Z W N 0 a W 9 u M S 9 D b 2 5 0 U k J v b m 5 l d H J v d W d l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F J C b 2 5 u Z X R y b 3 V n Z S 9 T b 3 V y Y 2 U u e 0 N v b n R y a W J 1 d G 9 y L D B 9 J n F 1 b 3 Q 7 L C Z x d W 9 0 O 1 N l Y 3 R p b 2 4 x L 0 N v b n R S Q m 9 u b m V 0 c m 9 1 Z 2 U v U 2 9 1 c m N l L n t D b 2 1 t d W 5 p d H k s M X 0 m c X V v d D s s J n F 1 b 3 Q 7 U 2 V j d G l v b j E v Q 2 9 u d F J C b 2 5 u Z X R y b 3 V n Z S 9 T b 3 V y Y 2 U u e 1 R 5 c G U s M n 0 m c X V v d D s s J n F 1 b 3 Q 7 U 2 V j d G l v b j E v Q 2 9 u d F J C b 2 5 u Z X R y b 3 V n Z S 9 T b 3 V y Y 2 U u e 0 1 v b m V 0 Y X J 5 L D N 9 J n F 1 b 3 Q 7 L C Z x d W 9 0 O 1 N l Y 3 R p b 2 4 x L 0 N v b n R S Q m 9 u b m V 0 c m 9 1 Z 2 U v U 2 9 1 c m N l L n t O b 3 J t Y W w s N H 0 m c X V v d D s s J n F 1 b 3 Q 7 U 2 V j d G l v b j E v Q 2 9 u d F J C b 2 5 u Z X R y b 3 V n Z S 9 T b 3 V y Y 2 U u e 1 N l b G Y t Q 2 9 u d H J p Y n V 0 a W 9 u L D V 9 J n F 1 b 3 Q 7 X S w m c X V v d D t S Z W x h d G l v b n N o a X B J b m Z v J n F 1 b 3 Q 7 O l t d f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b 2 5 0 U k J v b m 5 l d H J v d W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F J C b 2 5 u Z X R y b 3 V n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V h Z G F j N j Y 3 L W Z m Y z Y t N D k w Z C 1 i M T d j L T Q 4 O T h m M T M 2 N T E 5 N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w N 1 Q x N z o 0 O D o z M i 4 0 N z I z N z U x W i I g L z 4 8 R W 5 0 c n k g V H l w Z T 0 i R m l s b E N v b H V t b l R 5 c G V z I i B W Y W x 1 Z T 0 i c 0 F B Q U F B Q U F B Q U F B Q U F B Q U F B Q T 0 9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S Q m 9 u b m V 0 c m 9 1 Z 2 U v U 2 9 1 c m N l L n t W Z W 5 k b 3 I s M H 0 m c X V v d D s s J n F 1 b 3 Q 7 U 2 V j d G l v b j E v R X h w U k J v b m 5 l d H J v d W d l L 1 N v d X J j Z S 5 7 T W 9 u Z X R h c n k s M X 0 m c X V v d D s s J n F 1 b 3 Q 7 U 2 V j d G l v b j E v R X h w U k J v b m 5 l d H J v d W d l L 1 N v d X J j Z S 5 7 T 2 5 s a W 5 l L D J 9 J n F 1 b 3 Q 7 L C Z x d W 9 0 O 1 N l Y 3 R p b 2 4 x L 0 V 4 c F J C b 2 5 u Z X R y b 3 V n Z S 9 T b 3 V y Y 2 U u e 0 5 l d 3 N w Y X B l c i w z f S Z x d W 9 0 O y w m c X V v d D t T Z W N 0 a W 9 u M S 9 F e H B S Q m 9 u b m V 0 c m 9 1 Z 2 U v U 2 9 1 c m N l L n t S Y W R p b y 9 U V i w 0 f S Z x d W 9 0 O y w m c X V v d D t T Z W N 0 a W 9 u M S 9 F e H B S Q m 9 u b m V 0 c m 9 1 Z 2 U v U 2 9 1 c m N l L n t Q c m l u d H M s N X 0 m c X V v d D s s J n F 1 b 3 Q 7 U 2 V j d G l v b j E v R X h w U k J v b m 5 l d H J v d W d l L 1 N v d X J j Z S 5 7 U 2 l n b m F n Z S w 2 f S Z x d W 9 0 O y w m c X V v d D t T Z W N 0 a W 9 u M S 9 F e H B S Q m 9 u b m V 0 c m 9 1 Z 2 U v U 2 9 1 c m N l L n t B Z H Z l c n R p c 2 l u Z y B T Z X J 2 a W N l c y w 3 f S Z x d W 9 0 O y w m c X V v d D t T Z W N 0 a W 9 u M S 9 F e H B S Q m 9 u b m V 0 c m 9 1 Z 2 U v U 2 9 1 c m N l L n t T Z X J 2 a W N l c y w 4 f S Z x d W 9 0 O y w m c X V v d D t T Z W N 0 a W 9 u M S 9 F e H B S Q m 9 u b m V 0 c m 9 1 Z 2 U v U 2 9 1 c m N l L n t U c m F 2 Z W w v V H J h b n N w b 3 J 0 L D l 9 J n F 1 b 3 Q 7 L C Z x d W 9 0 O 1 N l Y 3 R p b 2 4 x L 0 V 4 c F J C b 2 5 u Z X R y b 3 V n Z S 9 T b 3 V y Y 2 U u e 0 1 h d G V y a W F s c y 9 T d X B w b G l l c y w x M H 0 m c X V v d D s s J n F 1 b 3 Q 7 U 2 V j d G l v b j E v R X h w U k J v b m 5 l d H J v d W d l L 1 N v d X J j Z S 5 7 T 2 Z m a W N l I F N w Y W N l L D E x f S Z x d W 9 0 O y w m c X V v d D t T Z W N 0 a W 9 u M S 9 F e H B S Q m 9 u b m V 0 c m 9 1 Z 2 U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J C b 2 5 u Z X R y b 3 V n Z S 9 T b 3 V y Y 2 U u e 1 Z l b m R v c i w w f S Z x d W 9 0 O y w m c X V v d D t T Z W N 0 a W 9 u M S 9 F e H B S Q m 9 u b m V 0 c m 9 1 Z 2 U v U 2 9 1 c m N l L n t N b 2 5 l d G F y e S w x f S Z x d W 9 0 O y w m c X V v d D t T Z W N 0 a W 9 u M S 9 F e H B S Q m 9 u b m V 0 c m 9 1 Z 2 U v U 2 9 1 c m N l L n t P b m x p b m U s M n 0 m c X V v d D s s J n F 1 b 3 Q 7 U 2 V j d G l v b j E v R X h w U k J v b m 5 l d H J v d W d l L 1 N v d X J j Z S 5 7 T m V 3 c 3 B h c G V y L D N 9 J n F 1 b 3 Q 7 L C Z x d W 9 0 O 1 N l Y 3 R p b 2 4 x L 0 V 4 c F J C b 2 5 u Z X R y b 3 V n Z S 9 T b 3 V y Y 2 U u e 1 J h Z G l v L 1 R W L D R 9 J n F 1 b 3 Q 7 L C Z x d W 9 0 O 1 N l Y 3 R p b 2 4 x L 0 V 4 c F J C b 2 5 u Z X R y b 3 V n Z S 9 T b 3 V y Y 2 U u e 1 B y a W 5 0 c y w 1 f S Z x d W 9 0 O y w m c X V v d D t T Z W N 0 a W 9 u M S 9 F e H B S Q m 9 u b m V 0 c m 9 1 Z 2 U v U 2 9 1 c m N l L n t T a W d u Y W d l L D Z 9 J n F 1 b 3 Q 7 L C Z x d W 9 0 O 1 N l Y 3 R p b 2 4 x L 0 V 4 c F J C b 2 5 u Z X R y b 3 V n Z S 9 T b 3 V y Y 2 U u e 0 F k d m V y d G l z a W 5 n I F N l c n Z p Y 2 V z L D d 9 J n F 1 b 3 Q 7 L C Z x d W 9 0 O 1 N l Y 3 R p b 2 4 x L 0 V 4 c F J C b 2 5 u Z X R y b 3 V n Z S 9 T b 3 V y Y 2 U u e 1 N l c n Z p Y 2 V z L D h 9 J n F 1 b 3 Q 7 L C Z x d W 9 0 O 1 N l Y 3 R p b 2 4 x L 0 V 4 c F J C b 2 5 u Z X R y b 3 V n Z S 9 T b 3 V y Y 2 U u e 1 R y Y X Z l b C 9 U c m F u c 3 B v c n Q s O X 0 m c X V v d D s s J n F 1 b 3 Q 7 U 2 V j d G l v b j E v R X h w U k J v b m 5 l d H J v d W d l L 1 N v d X J j Z S 5 7 T W F 0 Z X J p Y W x z L 1 N 1 c H B s a W V z L D E w f S Z x d W 9 0 O y w m c X V v d D t T Z W N 0 a W 9 u M S 9 F e H B S Q m 9 u b m V 0 c m 9 1 Z 2 U v U 2 9 1 c m N l L n t P Z m Z p Y 2 U g U 3 B h Y 2 U s M T F 9 J n F 1 b 3 Q 7 L C Z x d W 9 0 O 1 N l Y 3 R p b 2 4 x L 0 V 4 c F J C b 2 5 u Z X R y b 3 V n Z S 9 T b 3 V y Y 2 U u e 0 Z l Z X M g X H U w M D I 2 I E 9 0 a G V y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e H B S Q m 9 u b m V 0 c m 9 1 Z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J M Y W Z m Z X J 0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z O D c 4 M 2 Z h L T A 4 N 2 E t N D U 5 Z i 0 5 Z j Z l L T h j N j U y Z D I 4 O D M 0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w N 1 Q x N z o 0 O D o z N y 4 4 M z Y x M T Y x W i I g L z 4 8 R W 5 0 c n k g V H l w Z T 0 i R m l s b E N v b H V t b l R 5 c G V z I i B W Y W x 1 Z T 0 i c 0 F B Q U F B Q U F B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S T G F m Z m V y d H k v U 2 9 1 c m N l L n t D b 2 5 0 c m l i d X R v c i w w f S Z x d W 9 0 O y w m c X V v d D t T Z W N 0 a W 9 u M S 9 D b 2 5 0 U k x h Z m Z l c n R 5 L 1 N v d X J j Z S 5 7 Q 2 9 t b X V u a X R 5 L D F 9 J n F 1 b 3 Q 7 L C Z x d W 9 0 O 1 N l Y 3 R p b 2 4 x L 0 N v b n R S T G F m Z m V y d H k v U 2 9 1 c m N l L n t U e X B l L D J 9 J n F 1 b 3 Q 7 L C Z x d W 9 0 O 1 N l Y 3 R p b 2 4 x L 0 N v b n R S T G F m Z m V y d H k v U 2 9 1 c m N l L n t N b 2 5 l d G F y e S w z f S Z x d W 9 0 O y w m c X V v d D t T Z W N 0 a W 9 u M S 9 D b 2 5 0 U k x h Z m Z l c n R 5 L 1 N v d X J j Z S 5 7 T m 9 y b W F s L D R 9 J n F 1 b 3 Q 7 L C Z x d W 9 0 O 1 N l Y 3 R p b 2 4 x L 0 N v b n R S T G F m Z m V y d H k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U k x h Z m Z l c n R 5 L 1 N v d X J j Z S 5 7 Q 2 9 u d H J p Y n V 0 b 3 I s M H 0 m c X V v d D s s J n F 1 b 3 Q 7 U 2 V j d G l v b j E v Q 2 9 u d F J M Y W Z m Z X J 0 e S 9 T b 3 V y Y 2 U u e 0 N v b W 1 1 b m l 0 e S w x f S Z x d W 9 0 O y w m c X V v d D t T Z W N 0 a W 9 u M S 9 D b 2 5 0 U k x h Z m Z l c n R 5 L 1 N v d X J j Z S 5 7 V H l w Z S w y f S Z x d W 9 0 O y w m c X V v d D t T Z W N 0 a W 9 u M S 9 D b 2 5 0 U k x h Z m Z l c n R 5 L 1 N v d X J j Z S 5 7 T W 9 u Z X R h c n k s M 3 0 m c X V v d D s s J n F 1 b 3 Q 7 U 2 V j d G l v b j E v Q 2 9 u d F J M Y W Z m Z X J 0 e S 9 T b 3 V y Y 2 U u e 0 5 v c m 1 h b C w 0 f S Z x d W 9 0 O y w m c X V v d D t T Z W N 0 a W 9 u M S 9 D b 2 5 0 U k x h Z m Z l c n R 5 L 1 N v d X J j Z S 5 7 U 2 V s Z i 1 D b 2 5 0 c m l i d X R p b 2 4 s N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u d F J M Y W Z m Z X J 0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T G F m Z m V y d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j l j N j h h Z S 0 1 M D B h L T Q 4 Y z c t Y T c y Z i 1 k M D V i Z D g 0 M j A w Z j I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A 3 V D E 3 O j Q 4 O j Q z L j c 4 N z g 5 N T R a I i A v P j x F b n R y e S B U e X B l P S J G a W x s Q 2 9 s d W 1 u V H l w Z X M i I F Z h b H V l P S J z Q U F B Q U F B Q U F B Q U F B Q U F B Q U F B P T 0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F J M Y W Z m Z X J 0 e S 9 T b 3 V y Y 2 U u e 1 Z l b m R v c i w w f S Z x d W 9 0 O y w m c X V v d D t T Z W N 0 a W 9 u M S 9 F e H B S T G F m Z m V y d H k v U 2 9 1 c m N l L n t N b 2 5 l d G F y e S w x f S Z x d W 9 0 O y w m c X V v d D t T Z W N 0 a W 9 u M S 9 F e H B S T G F m Z m V y d H k v U 2 9 1 c m N l L n t P b m x p b m U s M n 0 m c X V v d D s s J n F 1 b 3 Q 7 U 2 V j d G l v b j E v R X h w U k x h Z m Z l c n R 5 L 1 N v d X J j Z S 5 7 T m V 3 c 3 B h c G V y L D N 9 J n F 1 b 3 Q 7 L C Z x d W 9 0 O 1 N l Y 3 R p b 2 4 x L 0 V 4 c F J M Y W Z m Z X J 0 e S 9 T b 3 V y Y 2 U u e 1 J h Z G l v L 1 R W L D R 9 J n F 1 b 3 Q 7 L C Z x d W 9 0 O 1 N l Y 3 R p b 2 4 x L 0 V 4 c F J M Y W Z m Z X J 0 e S 9 T b 3 V y Y 2 U u e 1 B y a W 5 0 c y w 1 f S Z x d W 9 0 O y w m c X V v d D t T Z W N 0 a W 9 u M S 9 F e H B S T G F m Z m V y d H k v U 2 9 1 c m N l L n t T a W d u Y W d l L D Z 9 J n F 1 b 3 Q 7 L C Z x d W 9 0 O 1 N l Y 3 R p b 2 4 x L 0 V 4 c F J M Y W Z m Z X J 0 e S 9 T b 3 V y Y 2 U u e 0 F k d m V y d G l z a W 5 n I F N l c n Z p Y 2 V z L D d 9 J n F 1 b 3 Q 7 L C Z x d W 9 0 O 1 N l Y 3 R p b 2 4 x L 0 V 4 c F J M Y W Z m Z X J 0 e S 9 T b 3 V y Y 2 U u e 1 N l c n Z p Y 2 V z L D h 9 J n F 1 b 3 Q 7 L C Z x d W 9 0 O 1 N l Y 3 R p b 2 4 x L 0 V 4 c F J M Y W Z m Z X J 0 e S 9 T b 3 V y Y 2 U u e 1 R y Y X Z l b C 9 U c m F u c 3 B v c n Q s O X 0 m c X V v d D s s J n F 1 b 3 Q 7 U 2 V j d G l v b j E v R X h w U k x h Z m Z l c n R 5 L 1 N v d X J j Z S 5 7 T W F 0 Z X J p Y W x z L 1 N 1 c H B s a W V z L D E w f S Z x d W 9 0 O y w m c X V v d D t T Z W N 0 a W 9 u M S 9 F e H B S T G F m Z m V y d H k v U 2 9 1 c m N l L n t P Z m Z p Y 2 U g U 3 B h Y 2 U s M T F 9 J n F 1 b 3 Q 7 L C Z x d W 9 0 O 1 N l Y 3 R p b 2 4 x L 0 V 4 c F J M Y W Z m Z X J 0 e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U k x h Z m Z l c n R 5 L 1 N v d X J j Z S 5 7 V m V u Z G 9 y L D B 9 J n F 1 b 3 Q 7 L C Z x d W 9 0 O 1 N l Y 3 R p b 2 4 x L 0 V 4 c F J M Y W Z m Z X J 0 e S 9 T b 3 V y Y 2 U u e 0 1 v b m V 0 Y X J 5 L D F 9 J n F 1 b 3 Q 7 L C Z x d W 9 0 O 1 N l Y 3 R p b 2 4 x L 0 V 4 c F J M Y W Z m Z X J 0 e S 9 T b 3 V y Y 2 U u e 0 9 u b G l u Z S w y f S Z x d W 9 0 O y w m c X V v d D t T Z W N 0 a W 9 u M S 9 F e H B S T G F m Z m V y d H k v U 2 9 1 c m N l L n t O Z X d z c G F w Z X I s M 3 0 m c X V v d D s s J n F 1 b 3 Q 7 U 2 V j d G l v b j E v R X h w U k x h Z m Z l c n R 5 L 1 N v d X J j Z S 5 7 U m F k a W 8 v V F Y s N H 0 m c X V v d D s s J n F 1 b 3 Q 7 U 2 V j d G l v b j E v R X h w U k x h Z m Z l c n R 5 L 1 N v d X J j Z S 5 7 U H J p b n R z L D V 9 J n F 1 b 3 Q 7 L C Z x d W 9 0 O 1 N l Y 3 R p b 2 4 x L 0 V 4 c F J M Y W Z m Z X J 0 e S 9 T b 3 V y Y 2 U u e 1 N p Z 2 5 h Z 2 U s N n 0 m c X V v d D s s J n F 1 b 3 Q 7 U 2 V j d G l v b j E v R X h w U k x h Z m Z l c n R 5 L 1 N v d X J j Z S 5 7 Q W R 2 Z X J 0 a X N p b m c g U 2 V y d m l j Z X M s N 3 0 m c X V v d D s s J n F 1 b 3 Q 7 U 2 V j d G l v b j E v R X h w U k x h Z m Z l c n R 5 L 1 N v d X J j Z S 5 7 U 2 V y d m l j Z X M s O H 0 m c X V v d D s s J n F 1 b 3 Q 7 U 2 V j d G l v b j E v R X h w U k x h Z m Z l c n R 5 L 1 N v d X J j Z S 5 7 V H J h d m V s L 1 R y Y W 5 z c G 9 y d C w 5 f S Z x d W 9 0 O y w m c X V v d D t T Z W N 0 a W 9 u M S 9 F e H B S T G F m Z m V y d H k v U 2 9 1 c m N l L n t N Y X R l c m l h b H M v U 3 V w c G x p Z X M s M T B 9 J n F 1 b 3 Q 7 L C Z x d W 9 0 O 1 N l Y 3 R p b 2 4 x L 0 V 4 c F J M Y W Z m Z X J 0 e S 9 T b 3 V y Y 2 U u e 0 9 m Z m l j Z S B T c G F j Z S w x M X 0 m c X V v d D s s J n F 1 b 3 Q 7 U 2 V j d G l v b j E v R X h w U k x h Z m Z l c n R 5 L 1 N v d X J j Z S 5 7 R m V l c y B c d T A w M j Y g T 3 R o Z X I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4 c F J M Y W Z m Z X J 0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U 1 Z h b m R l b G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Y j I 5 Z D Z k Y y 0 2 Z G Z l L T Q w M z A t O T c 3 N C 0 4 M T M 5 O T J h O G Q 2 O T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d U M T c 6 N D g 6 N D k u M D g z N D E 1 O V o i I C 8 + P E V u d H J 5 I F R 5 c G U 9 I k Z p b G x D b 2 x 1 b W 5 U e X B l c y I g V m F s d W U 9 I n N B Q U F B Q U F B Q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U 1 Z h b m R l b G w v U 2 9 1 c m N l L n t D b 2 5 0 c m l i d X R v c i w w f S Z x d W 9 0 O y w m c X V v d D t T Z W N 0 a W 9 u M S 9 D b 2 5 0 U 1 Z h b m R l b G w v U 2 9 1 c m N l L n t D b 2 1 t d W 5 p d H k s M X 0 m c X V v d D s s J n F 1 b 3 Q 7 U 2 V j d G l v b j E v Q 2 9 u d F N W Y W 5 k Z W x s L 1 N v d X J j Z S 5 7 V H l w Z S w y f S Z x d W 9 0 O y w m c X V v d D t T Z W N 0 a W 9 u M S 9 D b 2 5 0 U 1 Z h b m R l b G w v U 2 9 1 c m N l L n t N b 2 5 l d G F y e S w z f S Z x d W 9 0 O y w m c X V v d D t T Z W N 0 a W 9 u M S 9 D b 2 5 0 U 1 Z h b m R l b G w v U 2 9 1 c m N l L n t O b 3 J t Y W w s N H 0 m c X V v d D s s J n F 1 b 3 Q 7 U 2 V j d G l v b j E v Q 2 9 u d F N W Y W 5 k Z W x s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F N W Y W 5 k Z W x s L 1 N v d X J j Z S 5 7 Q 2 9 u d H J p Y n V 0 b 3 I s M H 0 m c X V v d D s s J n F 1 b 3 Q 7 U 2 V j d G l v b j E v Q 2 9 u d F N W Y W 5 k Z W x s L 1 N v d X J j Z S 5 7 Q 2 9 t b X V u a X R 5 L D F 9 J n F 1 b 3 Q 7 L C Z x d W 9 0 O 1 N l Y 3 R p b 2 4 x L 0 N v b n R T V m F u Z G V s b C 9 T b 3 V y Y 2 U u e 1 R 5 c G U s M n 0 m c X V v d D s s J n F 1 b 3 Q 7 U 2 V j d G l v b j E v Q 2 9 u d F N W Y W 5 k Z W x s L 1 N v d X J j Z S 5 7 T W 9 u Z X R h c n k s M 3 0 m c X V v d D s s J n F 1 b 3 Q 7 U 2 V j d G l v b j E v Q 2 9 u d F N W Y W 5 k Z W x s L 1 N v d X J j Z S 5 7 T m 9 y b W F s L D R 9 J n F 1 b 3 Q 7 L C Z x d W 9 0 O 1 N l Y 3 R p b 2 4 x L 0 N v b n R T V m F u Z G V s b C 9 T b 3 V y Y 2 U u e 1 N l b G Y t Q 2 9 u d H J p Y n V 0 a W 9 u L D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n R T V m F u Z G V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T V m F u Z G V s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I 1 M D Z l Y m Z j L W F l M j g t N D l i Y y 0 4 Y j M x L W I w Z m M 1 N D M z Z T U y Y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Q 2 9 1 b n Q i I F Z h b H V l P S J s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d U M T c 6 N D g 6 N T Q u O D I 2 N j I 1 N F o i I C 8 + P E V u d H J 5 I F R 5 c G U 9 I k Z p b G x D b 2 x 1 b W 5 U e X B l c y I g V m F s d W U 9 I n N B Q U F B Q U F B Q U F B Q U F B Q U F B Q U E 9 P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1 Z h b m R l b G w v U 2 9 1 c m N l L n t W Z W 5 k b 3 I s M H 0 m c X V v d D s s J n F 1 b 3 Q 7 U 2 V j d G l v b j E v R X h w U 1 Z h b m R l b G w v U 2 9 1 c m N l L n t N b 2 5 l d G F y e S w x f S Z x d W 9 0 O y w m c X V v d D t T Z W N 0 a W 9 u M S 9 F e H B T V m F u Z G V s b C 9 T b 3 V y Y 2 U u e 0 9 u b G l u Z S w y f S Z x d W 9 0 O y w m c X V v d D t T Z W N 0 a W 9 u M S 9 F e H B T V m F u Z G V s b C 9 T b 3 V y Y 2 U u e 0 5 l d 3 N w Y X B l c i w z f S Z x d W 9 0 O y w m c X V v d D t T Z W N 0 a W 9 u M S 9 F e H B T V m F u Z G V s b C 9 T b 3 V y Y 2 U u e 1 J h Z G l v L 1 R W L D R 9 J n F 1 b 3 Q 7 L C Z x d W 9 0 O 1 N l Y 3 R p b 2 4 x L 0 V 4 c F N W Y W 5 k Z W x s L 1 N v d X J j Z S 5 7 U H J p b n R z L D V 9 J n F 1 b 3 Q 7 L C Z x d W 9 0 O 1 N l Y 3 R p b 2 4 x L 0 V 4 c F N W Y W 5 k Z W x s L 1 N v d X J j Z S 5 7 U 2 l n b m F n Z S w 2 f S Z x d W 9 0 O y w m c X V v d D t T Z W N 0 a W 9 u M S 9 F e H B T V m F u Z G V s b C 9 T b 3 V y Y 2 U u e 0 F k d m V y d G l z a W 5 n I F N l c n Z p Y 2 V z L D d 9 J n F 1 b 3 Q 7 L C Z x d W 9 0 O 1 N l Y 3 R p b 2 4 x L 0 V 4 c F N W Y W 5 k Z W x s L 1 N v d X J j Z S 5 7 U 2 V y d m l j Z X M s O H 0 m c X V v d D s s J n F 1 b 3 Q 7 U 2 V j d G l v b j E v R X h w U 1 Z h b m R l b G w v U 2 9 1 c m N l L n t U c m F 2 Z W w v V H J h b n N w b 3 J 0 L D l 9 J n F 1 b 3 Q 7 L C Z x d W 9 0 O 1 N l Y 3 R p b 2 4 x L 0 V 4 c F N W Y W 5 k Z W x s L 1 N v d X J j Z S 5 7 T W F 0 Z X J p Y W x z L 1 N 1 c H B s a W V z L D E w f S Z x d W 9 0 O y w m c X V v d D t T Z W N 0 a W 9 u M S 9 F e H B T V m F u Z G V s b C 9 T b 3 V y Y 2 U u e 0 9 m Z m l j Z S B T c G F j Z S w x M X 0 m c X V v d D s s J n F 1 b 3 Q 7 U 2 V j d G l v b j E v R X h w U 1 Z h b m R l b G w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N W Y W 5 k Z W x s L 1 N v d X J j Z S 5 7 V m V u Z G 9 y L D B 9 J n F 1 b 3 Q 7 L C Z x d W 9 0 O 1 N l Y 3 R p b 2 4 x L 0 V 4 c F N W Y W 5 k Z W x s L 1 N v d X J j Z S 5 7 T W 9 u Z X R h c n k s M X 0 m c X V v d D s s J n F 1 b 3 Q 7 U 2 V j d G l v b j E v R X h w U 1 Z h b m R l b G w v U 2 9 1 c m N l L n t P b m x p b m U s M n 0 m c X V v d D s s J n F 1 b 3 Q 7 U 2 V j d G l v b j E v R X h w U 1 Z h b m R l b G w v U 2 9 1 c m N l L n t O Z X d z c G F w Z X I s M 3 0 m c X V v d D s s J n F 1 b 3 Q 7 U 2 V j d G l v b j E v R X h w U 1 Z h b m R l b G w v U 2 9 1 c m N l L n t S Y W R p b y 9 U V i w 0 f S Z x d W 9 0 O y w m c X V v d D t T Z W N 0 a W 9 u M S 9 F e H B T V m F u Z G V s b C 9 T b 3 V y Y 2 U u e 1 B y a W 5 0 c y w 1 f S Z x d W 9 0 O y w m c X V v d D t T Z W N 0 a W 9 u M S 9 F e H B T V m F u Z G V s b C 9 T b 3 V y Y 2 U u e 1 N p Z 2 5 h Z 2 U s N n 0 m c X V v d D s s J n F 1 b 3 Q 7 U 2 V j d G l v b j E v R X h w U 1 Z h b m R l b G w v U 2 9 1 c m N l L n t B Z H Z l c n R p c 2 l u Z y B T Z X J 2 a W N l c y w 3 f S Z x d W 9 0 O y w m c X V v d D t T Z W N 0 a W 9 u M S 9 F e H B T V m F u Z G V s b C 9 T b 3 V y Y 2 U u e 1 N l c n Z p Y 2 V z L D h 9 J n F 1 b 3 Q 7 L C Z x d W 9 0 O 1 N l Y 3 R p b 2 4 x L 0 V 4 c F N W Y W 5 k Z W x s L 1 N v d X J j Z S 5 7 V H J h d m V s L 1 R y Y W 5 z c G 9 y d C w 5 f S Z x d W 9 0 O y w m c X V v d D t T Z W N 0 a W 9 u M S 9 F e H B T V m F u Z G V s b C 9 T b 3 V y Y 2 U u e 0 1 h d G V y a W F s c y 9 T d X B w b G l l c y w x M H 0 m c X V v d D s s J n F 1 b 3 Q 7 U 2 V j d G l v b j E v R X h w U 1 Z h b m R l b G w v U 2 9 1 c m N l L n t P Z m Z p Y 2 U g U 3 B h Y 2 U s M T F 9 J n F 1 b 3 Q 7 L C Z x d W 9 0 O 1 N l Y 3 R p b 2 4 x L 0 V 4 c F N W Y W 5 k Z W x s L 1 N v d X J j Z S 5 7 R m V l c y B c d T A w M j Y g T 3 R o Z X I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4 c F N W Y W 5 k Z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T W W F r Z W x l e W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Z j V l Z m U 5 M y 0 z Z j l h L T Q x M j g t O T U x M S 1 j Z G I w M 2 I 2 Z D Z k Y W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d U M T c 6 N D k 6 M D E u M D A y M z I z O V o i I C 8 + P E V u d H J 5 I F R 5 c G U 9 I k Z p b G x D b 2 x 1 b W 5 U e X B l c y I g V m F s d W U 9 I n N B Q U F B Q U F B Q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U 1 l h a 2 V s Z X l h L 1 N v d X J j Z S 5 7 Q 2 9 u d H J p Y n V 0 b 3 I s M H 0 m c X V v d D s s J n F 1 b 3 Q 7 U 2 V j d G l v b j E v Q 2 9 u d F N Z Y W t l b G V 5 Y S 9 T b 3 V y Y 2 U u e 0 N v b W 1 1 b m l 0 e S w x f S Z x d W 9 0 O y w m c X V v d D t T Z W N 0 a W 9 u M S 9 D b 2 5 0 U 1 l h a 2 V s Z X l h L 1 N v d X J j Z S 5 7 V H l w Z S w y f S Z x d W 9 0 O y w m c X V v d D t T Z W N 0 a W 9 u M S 9 D b 2 5 0 U 1 l h a 2 V s Z X l h L 1 N v d X J j Z S 5 7 T W 9 u Z X R h c n k s M 3 0 m c X V v d D s s J n F 1 b 3 Q 7 U 2 V j d G l v b j E v Q 2 9 u d F N Z Y W t l b G V 5 Y S 9 T b 3 V y Y 2 U u e 0 5 v c m 1 h b C w 0 f S Z x d W 9 0 O y w m c X V v d D t T Z W N 0 a W 9 u M S 9 D b 2 5 0 U 1 l h a 2 V s Z X l h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F N Z Y W t l b G V 5 Y S 9 T b 3 V y Y 2 U u e 0 N v b n R y a W J 1 d G 9 y L D B 9 J n F 1 b 3 Q 7 L C Z x d W 9 0 O 1 N l Y 3 R p b 2 4 x L 0 N v b n R T W W F r Z W x l e W E v U 2 9 1 c m N l L n t D b 2 1 t d W 5 p d H k s M X 0 m c X V v d D s s J n F 1 b 3 Q 7 U 2 V j d G l v b j E v Q 2 9 u d F N Z Y W t l b G V 5 Y S 9 T b 3 V y Y 2 U u e 1 R 5 c G U s M n 0 m c X V v d D s s J n F 1 b 3 Q 7 U 2 V j d G l v b j E v Q 2 9 u d F N Z Y W t l b G V 5 Y S 9 T b 3 V y Y 2 U u e 0 1 v b m V 0 Y X J 5 L D N 9 J n F 1 b 3 Q 7 L C Z x d W 9 0 O 1 N l Y 3 R p b 2 4 x L 0 N v b n R T W W F r Z W x l e W E v U 2 9 1 c m N l L n t O b 3 J t Y W w s N H 0 m c X V v d D s s J n F 1 b 3 Q 7 U 2 V j d G l v b j E v Q 2 9 u d F N Z Y W t l b G V 5 Y S 9 T b 3 V y Y 2 U u e 1 N l b G Y t Q 2 9 u d H J p Y n V 0 a W 9 u L D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n R T W W F r Z W x l e W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U 1 l h a 2 V s Z X l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W F h N j c 3 M T M t M z Q 4 M C 0 0 Y z k 0 L T l l Y z U t Z G Z k M m E 0 Y m F l M T E 3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D b 3 V u d C I g V m F s d W U 9 I m w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w N 1 Q x N z o 0 O T o x M C 4 1 N z A 2 N z Q 2 W i I g L z 4 8 R W 5 0 c n k g V H l w Z T 0 i R m l s b E N v b H V t b l R 5 c G V z I i B W Y W x 1 Z T 0 i c 0 F B Q U F B Q U F B Q U F B Q U F B Q U F B Q T 0 9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T W W F r Z W x l e W E v U 2 9 1 c m N l L n t W Z W 5 k b 3 I s M H 0 m c X V v d D s s J n F 1 b 3 Q 7 U 2 V j d G l v b j E v R X h w U 1 l h a 2 V s Z X l h L 1 N v d X J j Z S 5 7 T W 9 u Z X R h c n k s M X 0 m c X V v d D s s J n F 1 b 3 Q 7 U 2 V j d G l v b j E v R X h w U 1 l h a 2 V s Z X l h L 1 N v d X J j Z S 5 7 T 2 5 s a W 5 l L D J 9 J n F 1 b 3 Q 7 L C Z x d W 9 0 O 1 N l Y 3 R p b 2 4 x L 0 V 4 c F N Z Y W t l b G V 5 Y S 9 T b 3 V y Y 2 U u e 0 5 l d 3 N w Y X B l c i w z f S Z x d W 9 0 O y w m c X V v d D t T Z W N 0 a W 9 u M S 9 F e H B T W W F r Z W x l e W E v U 2 9 1 c m N l L n t S Y W R p b y 9 U V i w 0 f S Z x d W 9 0 O y w m c X V v d D t T Z W N 0 a W 9 u M S 9 F e H B T W W F r Z W x l e W E v U 2 9 1 c m N l L n t Q c m l u d H M s N X 0 m c X V v d D s s J n F 1 b 3 Q 7 U 2 V j d G l v b j E v R X h w U 1 l h a 2 V s Z X l h L 1 N v d X J j Z S 5 7 U 2 l n b m F n Z S w 2 f S Z x d W 9 0 O y w m c X V v d D t T Z W N 0 a W 9 u M S 9 F e H B T W W F r Z W x l e W E v U 2 9 1 c m N l L n t B Z H Z l c n R p c 2 l u Z y B T Z X J 2 a W N l c y w 3 f S Z x d W 9 0 O y w m c X V v d D t T Z W N 0 a W 9 u M S 9 F e H B T W W F r Z W x l e W E v U 2 9 1 c m N l L n t T Z X J 2 a W N l c y w 4 f S Z x d W 9 0 O y w m c X V v d D t T Z W N 0 a W 9 u M S 9 F e H B T W W F r Z W x l e W E v U 2 9 1 c m N l L n t U c m F 2 Z W w v V H J h b n N w b 3 J 0 L D l 9 J n F 1 b 3 Q 7 L C Z x d W 9 0 O 1 N l Y 3 R p b 2 4 x L 0 V 4 c F N Z Y W t l b G V 5 Y S 9 T b 3 V y Y 2 U u e 0 1 h d G V y a W F s c y 9 T d X B w b G l l c y w x M H 0 m c X V v d D s s J n F 1 b 3 Q 7 U 2 V j d G l v b j E v R X h w U 1 l h a 2 V s Z X l h L 1 N v d X J j Z S 5 7 T 2 Z m a W N l I F N w Y W N l L D E x f S Z x d W 9 0 O y w m c X V v d D t T Z W N 0 a W 9 u M S 9 F e H B T W W F r Z W x l e W E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N Z Y W t l b G V 5 Y S 9 T b 3 V y Y 2 U u e 1 Z l b m R v c i w w f S Z x d W 9 0 O y w m c X V v d D t T Z W N 0 a W 9 u M S 9 F e H B T W W F r Z W x l e W E v U 2 9 1 c m N l L n t N b 2 5 l d G F y e S w x f S Z x d W 9 0 O y w m c X V v d D t T Z W N 0 a W 9 u M S 9 F e H B T W W F r Z W x l e W E v U 2 9 1 c m N l L n t P b m x p b m U s M n 0 m c X V v d D s s J n F 1 b 3 Q 7 U 2 V j d G l v b j E v R X h w U 1 l h a 2 V s Z X l h L 1 N v d X J j Z S 5 7 T m V 3 c 3 B h c G V y L D N 9 J n F 1 b 3 Q 7 L C Z x d W 9 0 O 1 N l Y 3 R p b 2 4 x L 0 V 4 c F N Z Y W t l b G V 5 Y S 9 T b 3 V y Y 2 U u e 1 J h Z G l v L 1 R W L D R 9 J n F 1 b 3 Q 7 L C Z x d W 9 0 O 1 N l Y 3 R p b 2 4 x L 0 V 4 c F N Z Y W t l b G V 5 Y S 9 T b 3 V y Y 2 U u e 1 B y a W 5 0 c y w 1 f S Z x d W 9 0 O y w m c X V v d D t T Z W N 0 a W 9 u M S 9 F e H B T W W F r Z W x l e W E v U 2 9 1 c m N l L n t T a W d u Y W d l L D Z 9 J n F 1 b 3 Q 7 L C Z x d W 9 0 O 1 N l Y 3 R p b 2 4 x L 0 V 4 c F N Z Y W t l b G V 5 Y S 9 T b 3 V y Y 2 U u e 0 F k d m V y d G l z a W 5 n I F N l c n Z p Y 2 V z L D d 9 J n F 1 b 3 Q 7 L C Z x d W 9 0 O 1 N l Y 3 R p b 2 4 x L 0 V 4 c F N Z Y W t l b G V 5 Y S 9 T b 3 V y Y 2 U u e 1 N l c n Z p Y 2 V z L D h 9 J n F 1 b 3 Q 7 L C Z x d W 9 0 O 1 N l Y 3 R p b 2 4 x L 0 V 4 c F N Z Y W t l b G V 5 Y S 9 T b 3 V y Y 2 U u e 1 R y Y X Z l b C 9 U c m F u c 3 B v c n Q s O X 0 m c X V v d D s s J n F 1 b 3 Q 7 U 2 V j d G l v b j E v R X h w U 1 l h a 2 V s Z X l h L 1 N v d X J j Z S 5 7 T W F 0 Z X J p Y W x z L 1 N 1 c H B s a W V z L D E w f S Z x d W 9 0 O y w m c X V v d D t T Z W N 0 a W 9 u M S 9 F e H B T W W F r Z W x l e W E v U 2 9 1 c m N l L n t P Z m Z p Y 2 U g U 3 B h Y 2 U s M T F 9 J n F 1 b 3 Q 7 L C Z x d W 9 0 O 1 N l Y 3 R p b 2 4 x L 0 V 4 c F N Z Y W t l b G V 5 Y S 9 T b 3 V y Y 2 U u e 0 Z l Z X M g X H U w M D I 2 I E 9 0 a G V y L D E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e H B T W W F r Z W x l e W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R D b 3 J u Z m l l b G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O W V h N j k z N y 0 2 Z T Y 5 L T R k Z j Q t O T g y O C 0 1 N j Q x Z T k 4 Y 2 M 3 M z I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d U M T c 6 N D k 6 M j Q u N D A w N j A x M F o i I C 8 + P E V u d H J 5 I F R 5 c G U 9 I k Z p b G x D b 2 x 1 b W 5 U e X B l c y I g V m F s d W U 9 I n N B Q U F B Q U F B Q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R E N v c m 5 m a W V s Z C 9 T b 3 V y Y 2 U u e 0 N v b n R y a W J 1 d G 9 y L D B 9 J n F 1 b 3 Q 7 L C Z x d W 9 0 O 1 N l Y 3 R p b 2 4 x L 0 N v b n R E Q 2 9 y b m Z p Z W x k L 1 N v d X J j Z S 5 7 Q 2 9 t b X V u a X R 5 L D F 9 J n F 1 b 3 Q 7 L C Z x d W 9 0 O 1 N l Y 3 R p b 2 4 x L 0 N v b n R E Q 2 9 y b m Z p Z W x k L 1 N v d X J j Z S 5 7 V H l w Z S w y f S Z x d W 9 0 O y w m c X V v d D t T Z W N 0 a W 9 u M S 9 D b 2 5 0 R E N v c m 5 m a W V s Z C 9 T b 3 V y Y 2 U u e 0 1 v b m V 0 Y X J 5 L D N 9 J n F 1 b 3 Q 7 L C Z x d W 9 0 O 1 N l Y 3 R p b 2 4 x L 0 N v b n R E Q 2 9 y b m Z p Z W x k L 1 N v d X J j Z S 5 7 T m 9 y b W F s L D R 9 J n F 1 b 3 Q 7 L C Z x d W 9 0 O 1 N l Y 3 R p b 2 4 x L 0 N v b n R E Q 2 9 y b m Z p Z W x k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R D b 3 J u Z m l l b G Q v U 2 9 1 c m N l L n t D b 2 5 0 c m l i d X R v c i w w f S Z x d W 9 0 O y w m c X V v d D t T Z W N 0 a W 9 u M S 9 D b 2 5 0 R E N v c m 5 m a W V s Z C 9 T b 3 V y Y 2 U u e 0 N v b W 1 1 b m l 0 e S w x f S Z x d W 9 0 O y w m c X V v d D t T Z W N 0 a W 9 u M S 9 D b 2 5 0 R E N v c m 5 m a W V s Z C 9 T b 3 V y Y 2 U u e 1 R 5 c G U s M n 0 m c X V v d D s s J n F 1 b 3 Q 7 U 2 V j d G l v b j E v Q 2 9 u d E R D b 3 J u Z m l l b G Q v U 2 9 1 c m N l L n t N b 2 5 l d G F y e S w z f S Z x d W 9 0 O y w m c X V v d D t T Z W N 0 a W 9 u M S 9 D b 2 5 0 R E N v c m 5 m a W V s Z C 9 T b 3 V y Y 2 U u e 0 5 v c m 1 h b C w 0 f S Z x d W 9 0 O y w m c X V v d D t T Z W N 0 a W 9 u M S 9 D b 2 5 0 R E N v c m 5 m a W V s Z C 9 T b 3 V y Y 2 U u e 1 N l b G Y t Q 2 9 u d H J p Y n V 0 a W 9 u L D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n R E Q 2 9 y b m Z p Z W x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R D b 3 J u Z m l l b G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Z D N k N D l i M C 0 x M D g 4 L T Q 2 M D I t O T M 2 N S 0 z N D I 0 Y T V k N G E 2 Y 2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I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A 3 V D E 3 O j Q 5 O j M x L j c 3 M z Q 2 M T B a I i A v P j x F b n R y e S B U e X B l P S J G a W x s Q 2 9 s d W 1 u V H l w Z X M i I F Z h b H V l P S J z Q U F B Q U F B Q U F B Q U F B Q U F B Q U F B P T 0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R D b 3 J u Z m l l b G Q v U 2 9 1 c m N l L n t W Z W 5 k b 3 I s M H 0 m c X V v d D s s J n F 1 b 3 Q 7 U 2 V j d G l v b j E v R X h w R E N v c m 5 m a W V s Z C 9 T b 3 V y Y 2 U u e 0 1 v b m V 0 Y X J 5 L D F 9 J n F 1 b 3 Q 7 L C Z x d W 9 0 O 1 N l Y 3 R p b 2 4 x L 0 V 4 c E R D b 3 J u Z m l l b G Q v U 2 9 1 c m N l L n t P b m x p b m U s M n 0 m c X V v d D s s J n F 1 b 3 Q 7 U 2 V j d G l v b j E v R X h w R E N v c m 5 m a W V s Z C 9 T b 3 V y Y 2 U u e 0 5 l d 3 N w Y X B l c i w z f S Z x d W 9 0 O y w m c X V v d D t T Z W N 0 a W 9 u M S 9 F e H B E Q 2 9 y b m Z p Z W x k L 1 N v d X J j Z S 5 7 U m F k a W 8 v V F Y s N H 0 m c X V v d D s s J n F 1 b 3 Q 7 U 2 V j d G l v b j E v R X h w R E N v c m 5 m a W V s Z C 9 T b 3 V y Y 2 U u e 1 B y a W 5 0 c y w 1 f S Z x d W 9 0 O y w m c X V v d D t T Z W N 0 a W 9 u M S 9 F e H B E Q 2 9 y b m Z p Z W x k L 1 N v d X J j Z S 5 7 U 2 l n b m F n Z S w 2 f S Z x d W 9 0 O y w m c X V v d D t T Z W N 0 a W 9 u M S 9 F e H B E Q 2 9 y b m Z p Z W x k L 1 N v d X J j Z S 5 7 Q W R 2 Z X J 0 a X N p b m c g U 2 V y d m l j Z X M s N 3 0 m c X V v d D s s J n F 1 b 3 Q 7 U 2 V j d G l v b j E v R X h w R E N v c m 5 m a W V s Z C 9 T b 3 V y Y 2 U u e 1 N l c n Z p Y 2 V z L D h 9 J n F 1 b 3 Q 7 L C Z x d W 9 0 O 1 N l Y 3 R p b 2 4 x L 0 V 4 c E R D b 3 J u Z m l l b G Q v U 2 9 1 c m N l L n t U c m F 2 Z W w v V H J h b n N w b 3 J 0 L D l 9 J n F 1 b 3 Q 7 L C Z x d W 9 0 O 1 N l Y 3 R p b 2 4 x L 0 V 4 c E R D b 3 J u Z m l l b G Q v U 2 9 1 c m N l L n t N Y X R l c m l h b H M v U 3 V w c G x p Z X M s M T B 9 J n F 1 b 3 Q 7 L C Z x d W 9 0 O 1 N l Y 3 R p b 2 4 x L 0 V 4 c E R D b 3 J u Z m l l b G Q v U 2 9 1 c m N l L n t P Z m Z p Y 2 U g U 3 B h Y 2 U s M T F 9 J n F 1 b 3 Q 7 L C Z x d W 9 0 O 1 N l Y 3 R p b 2 4 x L 0 V 4 c E R D b 3 J u Z m l l b G Q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R D b 3 J u Z m l l b G Q v U 2 9 1 c m N l L n t W Z W 5 k b 3 I s M H 0 m c X V v d D s s J n F 1 b 3 Q 7 U 2 V j d G l v b j E v R X h w R E N v c m 5 m a W V s Z C 9 T b 3 V y Y 2 U u e 0 1 v b m V 0 Y X J 5 L D F 9 J n F 1 b 3 Q 7 L C Z x d W 9 0 O 1 N l Y 3 R p b 2 4 x L 0 V 4 c E R D b 3 J u Z m l l b G Q v U 2 9 1 c m N l L n t P b m x p b m U s M n 0 m c X V v d D s s J n F 1 b 3 Q 7 U 2 V j d G l v b j E v R X h w R E N v c m 5 m a W V s Z C 9 T b 3 V y Y 2 U u e 0 5 l d 3 N w Y X B l c i w z f S Z x d W 9 0 O y w m c X V v d D t T Z W N 0 a W 9 u M S 9 F e H B E Q 2 9 y b m Z p Z W x k L 1 N v d X J j Z S 5 7 U m F k a W 8 v V F Y s N H 0 m c X V v d D s s J n F 1 b 3 Q 7 U 2 V j d G l v b j E v R X h w R E N v c m 5 m a W V s Z C 9 T b 3 V y Y 2 U u e 1 B y a W 5 0 c y w 1 f S Z x d W 9 0 O y w m c X V v d D t T Z W N 0 a W 9 u M S 9 F e H B E Q 2 9 y b m Z p Z W x k L 1 N v d X J j Z S 5 7 U 2 l n b m F n Z S w 2 f S Z x d W 9 0 O y w m c X V v d D t T Z W N 0 a W 9 u M S 9 F e H B E Q 2 9 y b m Z p Z W x k L 1 N v d X J j Z S 5 7 Q W R 2 Z X J 0 a X N p b m c g U 2 V y d m l j Z X M s N 3 0 m c X V v d D s s J n F 1 b 3 Q 7 U 2 V j d G l v b j E v R X h w R E N v c m 5 m a W V s Z C 9 T b 3 V y Y 2 U u e 1 N l c n Z p Y 2 V z L D h 9 J n F 1 b 3 Q 7 L C Z x d W 9 0 O 1 N l Y 3 R p b 2 4 x L 0 V 4 c E R D b 3 J u Z m l l b G Q v U 2 9 1 c m N l L n t U c m F 2 Z W w v V H J h b n N w b 3 J 0 L D l 9 J n F 1 b 3 Q 7 L C Z x d W 9 0 O 1 N l Y 3 R p b 2 4 x L 0 V 4 c E R D b 3 J u Z m l l b G Q v U 2 9 1 c m N l L n t N Y X R l c m l h b H M v U 3 V w c G x p Z X M s M T B 9 J n F 1 b 3 Q 7 L C Z x d W 9 0 O 1 N l Y 3 R p b 2 4 x L 0 V 4 c E R D b 3 J u Z m l l b G Q v U 2 9 1 c m N l L n t P Z m Z p Y 2 U g U 3 B h Y 2 U s M T F 9 J n F 1 b 3 Q 7 L C Z x d W 9 0 O 1 N l Y 3 R p b 2 4 x L 0 V 4 c E R D b 3 J u Z m l l b G Q v U 2 9 1 c m N l L n t G Z W V z I F x 1 M D A y N i B P d G h l c i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X h w R E N v c m 5 m a W V s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S k 1 v c n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Y y O G U 5 M W U t O G R m Y i 0 0 Y T U w L W F i M z E t O W Z m N T k 2 M W Q 4 O T Q y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N z o 1 N i 4 x N T E 4 N D E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p N b 3 J z Z S 9 T b 3 V y Y 2 U u e 0 N v b n R y a W J 1 d G 9 y L D B 9 J n F 1 b 3 Q 7 L C Z x d W 9 0 O 1 N l Y 3 R p b 2 4 x L 0 N v b n R K T W 9 y c 2 U v U 2 9 1 c m N l L n t D b 2 1 t d W 5 p d H k s M X 0 m c X V v d D s s J n F 1 b 3 Q 7 U 2 V j d G l v b j E v Q 2 9 u d E p N b 3 J z Z S 9 T b 3 V y Y 2 U u e 1 R 5 c G U s M n 0 m c X V v d D s s J n F 1 b 3 Q 7 U 2 V j d G l v b j E v Q 2 9 u d E p N b 3 J z Z S 9 T b 3 V y Y 2 U u e 0 1 v b m V 0 Y X J 5 L D N 9 J n F 1 b 3 Q 7 L C Z x d W 9 0 O 1 N l Y 3 R p b 2 4 x L 0 N v b n R K T W 9 y c 2 U v U 2 9 1 c m N l L n t O b 3 J t Y W w s N H 0 m c X V v d D s s J n F 1 b 3 Q 7 U 2 V j d G l v b j E v Q 2 9 u d E p N b 3 J z Z S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K T W 9 y c 2 U v U 2 9 1 c m N l L n t D b 2 5 0 c m l i d X R v c i w w f S Z x d W 9 0 O y w m c X V v d D t T Z W N 0 a W 9 u M S 9 D b 2 5 0 S k 1 v c n N l L 1 N v d X J j Z S 5 7 Q 2 9 t b X V u a X R 5 L D F 9 J n F 1 b 3 Q 7 L C Z x d W 9 0 O 1 N l Y 3 R p b 2 4 x L 0 N v b n R K T W 9 y c 2 U v U 2 9 1 c m N l L n t U e X B l L D J 9 J n F 1 b 3 Q 7 L C Z x d W 9 0 O 1 N l Y 3 R p b 2 4 x L 0 N v b n R K T W 9 y c 2 U v U 2 9 1 c m N l L n t N b 2 5 l d G F y e S w z f S Z x d W 9 0 O y w m c X V v d D t T Z W N 0 a W 9 u M S 9 D b 2 5 0 S k 1 v c n N l L 1 N v d X J j Z S 5 7 T m 9 y b W F s L D R 9 J n F 1 b 3 Q 7 L C Z x d W 9 0 O 1 N l Y 3 R p b 2 4 x L 0 N v b n R K T W 9 y c 2 U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p N b 3 J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K T W 9 y c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N j U z N 2 M 1 Z S 0 1 Y z Q 0 L T Q 2 Y m I t Y j B k Y y 0 4 Y W Q 4 M z g w Y j V m O W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2 L j E z N T Y 5 O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S k 1 v c n N l L 1 N v d X J j Z S 5 7 V m V u Z G 9 y L D B 9 J n F 1 b 3 Q 7 L C Z x d W 9 0 O 1 N l Y 3 R p b 2 4 x L 0 V 4 c E p N b 3 J z Z S 9 T b 3 V y Y 2 U u e 0 1 v b m V 0 Y X J 5 L D F 9 J n F 1 b 3 Q 7 L C Z x d W 9 0 O 1 N l Y 3 R p b 2 4 x L 0 V 4 c E p N b 3 J z Z S 9 T b 3 V y Y 2 U u e 0 9 u b G l u Z S w y f S Z x d W 9 0 O y w m c X V v d D t T Z W N 0 a W 9 u M S 9 F e H B K T W 9 y c 2 U v U 2 9 1 c m N l L n t O Z X d z c G F w Z X I s M 3 0 m c X V v d D s s J n F 1 b 3 Q 7 U 2 V j d G l v b j E v R X h w S k 1 v c n N l L 1 N v d X J j Z S 5 7 U m F k a W 8 v V F Y s N H 0 m c X V v d D s s J n F 1 b 3 Q 7 U 2 V j d G l v b j E v R X h w S k 1 v c n N l L 1 N v d X J j Z S 5 7 U H J p b n R z L D V 9 J n F 1 b 3 Q 7 L C Z x d W 9 0 O 1 N l Y 3 R p b 2 4 x L 0 V 4 c E p N b 3 J z Z S 9 T b 3 V y Y 2 U u e 1 N p Z 2 5 h Z 2 U s N n 0 m c X V v d D s s J n F 1 b 3 Q 7 U 2 V j d G l v b j E v R X h w S k 1 v c n N l L 1 N v d X J j Z S 5 7 Q W R 2 Z X J 0 a X N p b m c g U 2 V y d m l j Z X M s N 3 0 m c X V v d D s s J n F 1 b 3 Q 7 U 2 V j d G l v b j E v R X h w S k 1 v c n N l L 1 N v d X J j Z S 5 7 U 2 V y d m l j Z X M s O H 0 m c X V v d D s s J n F 1 b 3 Q 7 U 2 V j d G l v b j E v R X h w S k 1 v c n N l L 1 N v d X J j Z S 5 7 V H J h d m V s L 1 R y Y W 5 z c G 9 y d C w 5 f S Z x d W 9 0 O y w m c X V v d D t T Z W N 0 a W 9 u M S 9 F e H B K T W 9 y c 2 U v U 2 9 1 c m N l L n t N Y X R l c m l h b H M v U 3 V w c G x p Z X M s M T B 9 J n F 1 b 3 Q 7 L C Z x d W 9 0 O 1 N l Y 3 R p b 2 4 x L 0 V 4 c E p N b 3 J z Z S 9 T b 3 V y Y 2 U u e 0 9 m Z m l j Z S B T c G F j Z S w x M X 0 m c X V v d D s s J n F 1 b 3 Q 7 U 2 V j d G l v b j E v R X h w S k 1 v c n N l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K T W 9 y c 2 U v U 2 9 1 c m N l L n t W Z W 5 k b 3 I s M H 0 m c X V v d D s s J n F 1 b 3 Q 7 U 2 V j d G l v b j E v R X h w S k 1 v c n N l L 1 N v d X J j Z S 5 7 T W 9 u Z X R h c n k s M X 0 m c X V v d D s s J n F 1 b 3 Q 7 U 2 V j d G l v b j E v R X h w S k 1 v c n N l L 1 N v d X J j Z S 5 7 T 2 5 s a W 5 l L D J 9 J n F 1 b 3 Q 7 L C Z x d W 9 0 O 1 N l Y 3 R p b 2 4 x L 0 V 4 c E p N b 3 J z Z S 9 T b 3 V y Y 2 U u e 0 5 l d 3 N w Y X B l c i w z f S Z x d W 9 0 O y w m c X V v d D t T Z W N 0 a W 9 u M S 9 F e H B K T W 9 y c 2 U v U 2 9 1 c m N l L n t S Y W R p b y 9 U V i w 0 f S Z x d W 9 0 O y w m c X V v d D t T Z W N 0 a W 9 u M S 9 F e H B K T W 9 y c 2 U v U 2 9 1 c m N l L n t Q c m l u d H M s N X 0 m c X V v d D s s J n F 1 b 3 Q 7 U 2 V j d G l v b j E v R X h w S k 1 v c n N l L 1 N v d X J j Z S 5 7 U 2 l n b m F n Z S w 2 f S Z x d W 9 0 O y w m c X V v d D t T Z W N 0 a W 9 u M S 9 F e H B K T W 9 y c 2 U v U 2 9 1 c m N l L n t B Z H Z l c n R p c 2 l u Z y B T Z X J 2 a W N l c y w 3 f S Z x d W 9 0 O y w m c X V v d D t T Z W N 0 a W 9 u M S 9 F e H B K T W 9 y c 2 U v U 2 9 1 c m N l L n t T Z X J 2 a W N l c y w 4 f S Z x d W 9 0 O y w m c X V v d D t T Z W N 0 a W 9 u M S 9 F e H B K T W 9 y c 2 U v U 2 9 1 c m N l L n t U c m F 2 Z W w v V H J h b n N w b 3 J 0 L D l 9 J n F 1 b 3 Q 7 L C Z x d W 9 0 O 1 N l Y 3 R p b 2 4 x L 0 V 4 c E p N b 3 J z Z S 9 T b 3 V y Y 2 U u e 0 1 h d G V y a W F s c y 9 T d X B w b G l l c y w x M H 0 m c X V v d D s s J n F 1 b 3 Q 7 U 2 V j d G l v b j E v R X h w S k 1 v c n N l L 1 N v d X J j Z S 5 7 T 2 Z m a W N l I F N w Y W N l L D E x f S Z x d W 9 0 O y w m c X V v d D t T Z W N 0 a W 9 u M S 9 F e H B K T W 9 y c 2 U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p N b 3 J z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S l N 0 Y W 5 s Z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z Y 5 M T N i Z S 0 2 O D d h L T R h M z Q t Y T M 0 Y S 1 j O W Y 3 M j c z N m Q w Y 2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3 O j U 2 L j E x N T c 4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K U 3 R h b m x l e S 9 T b 3 V y Y 2 U u e 0 N v b n R y a W J 1 d G 9 y L D B 9 J n F 1 b 3 Q 7 L C Z x d W 9 0 O 1 N l Y 3 R p b 2 4 x L 0 N v b n R K U 3 R h b m x l e S 9 T b 3 V y Y 2 U u e 0 N v b W 1 1 b m l 0 e S w x f S Z x d W 9 0 O y w m c X V v d D t T Z W N 0 a W 9 u M S 9 D b 2 5 0 S l N 0 Y W 5 s Z X k v U 2 9 1 c m N l L n t U e X B l L D J 9 J n F 1 b 3 Q 7 L C Z x d W 9 0 O 1 N l Y 3 R p b 2 4 x L 0 N v b n R K U 3 R h b m x l e S 9 T b 3 V y Y 2 U u e 0 1 v b m V 0 Y X J 5 L D N 9 J n F 1 b 3 Q 7 L C Z x d W 9 0 O 1 N l Y 3 R p b 2 4 x L 0 N v b n R K U 3 R h b m x l e S 9 T b 3 V y Y 2 U u e 0 5 v c m 1 h b C w 0 f S Z x d W 9 0 O y w m c X V v d D t T Z W N 0 a W 9 u M S 9 D b 2 5 0 S l N 0 Y W 5 s Z X k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S l N 0 Y W 5 s Z X k v U 2 9 1 c m N l L n t D b 2 5 0 c m l i d X R v c i w w f S Z x d W 9 0 O y w m c X V v d D t T Z W N 0 a W 9 u M S 9 D b 2 5 0 S l N 0 Y W 5 s Z X k v U 2 9 1 c m N l L n t D b 2 1 t d W 5 p d H k s M X 0 m c X V v d D s s J n F 1 b 3 Q 7 U 2 V j d G l v b j E v Q 2 9 u d E p T d G F u b G V 5 L 1 N v d X J j Z S 5 7 V H l w Z S w y f S Z x d W 9 0 O y w m c X V v d D t T Z W N 0 a W 9 u M S 9 D b 2 5 0 S l N 0 Y W 5 s Z X k v U 2 9 1 c m N l L n t N b 2 5 l d G F y e S w z f S Z x d W 9 0 O y w m c X V v d D t T Z W N 0 a W 9 u M S 9 D b 2 5 0 S l N 0 Y W 5 s Z X k v U 2 9 1 c m N l L n t O b 3 J t Y W w s N H 0 m c X V v d D s s J n F 1 b 3 Q 7 U 2 V j d G l v b j E v Q 2 9 u d E p T d G F u b G V 5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K U 3 R h b m x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K U 3 R h b m x l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i Z W U z M m Q 3 L W M w N D A t N D M 4 M y 1 i O T V l L T U 0 N T J j Z m V h Z G E 4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c 6 N T U u O T k y O T U 0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K U 3 R h b m x l e S 9 T b 3 V y Y 2 U u e 1 Z l b m R v c i w w f S Z x d W 9 0 O y w m c X V v d D t T Z W N 0 a W 9 u M S 9 F e H B K U 3 R h b m x l e S 9 T b 3 V y Y 2 U u e 0 1 v b m V 0 Y X J 5 L D F 9 J n F 1 b 3 Q 7 L C Z x d W 9 0 O 1 N l Y 3 R p b 2 4 x L 0 V 4 c E p T d G F u b G V 5 L 1 N v d X J j Z S 5 7 T 2 5 s a W 5 l L D J 9 J n F 1 b 3 Q 7 L C Z x d W 9 0 O 1 N l Y 3 R p b 2 4 x L 0 V 4 c E p T d G F u b G V 5 L 1 N v d X J j Z S 5 7 T m V 3 c 3 B h c G V y L D N 9 J n F 1 b 3 Q 7 L C Z x d W 9 0 O 1 N l Y 3 R p b 2 4 x L 0 V 4 c E p T d G F u b G V 5 L 1 N v d X J j Z S 5 7 U m F k a W 8 v V F Y s N H 0 m c X V v d D s s J n F 1 b 3 Q 7 U 2 V j d G l v b j E v R X h w S l N 0 Y W 5 s Z X k v U 2 9 1 c m N l L n t Q c m l u d H M s N X 0 m c X V v d D s s J n F 1 b 3 Q 7 U 2 V j d G l v b j E v R X h w S l N 0 Y W 5 s Z X k v U 2 9 1 c m N l L n t T a W d u Y W d l L D Z 9 J n F 1 b 3 Q 7 L C Z x d W 9 0 O 1 N l Y 3 R p b 2 4 x L 0 V 4 c E p T d G F u b G V 5 L 1 N v d X J j Z S 5 7 Q W R 2 Z X J 0 a X N p b m c g U 2 V y d m l j Z X M s N 3 0 m c X V v d D s s J n F 1 b 3 Q 7 U 2 V j d G l v b j E v R X h w S l N 0 Y W 5 s Z X k v U 2 9 1 c m N l L n t T Z X J 2 a W N l c y w 4 f S Z x d W 9 0 O y w m c X V v d D t T Z W N 0 a W 9 u M S 9 F e H B K U 3 R h b m x l e S 9 T b 3 V y Y 2 U u e 1 R y Y X Z l b C 9 U c m F u c 3 B v c n Q s O X 0 m c X V v d D s s J n F 1 b 3 Q 7 U 2 V j d G l v b j E v R X h w S l N 0 Y W 5 s Z X k v U 2 9 1 c m N l L n t N Y X R l c m l h b H M v U 3 V w c G x p Z X M s M T B 9 J n F 1 b 3 Q 7 L C Z x d W 9 0 O 1 N l Y 3 R p b 2 4 x L 0 V 4 c E p T d G F u b G V 5 L 1 N v d X J j Z S 5 7 T 2 Z m a W N l I F N w Y W N l L D E x f S Z x d W 9 0 O y w m c X V v d D t T Z W N 0 a W 9 u M S 9 F e H B K U 3 R h b m x l e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S l N 0 Y W 5 s Z X k v U 2 9 1 c m N l L n t W Z W 5 k b 3 I s M H 0 m c X V v d D s s J n F 1 b 3 Q 7 U 2 V j d G l v b j E v R X h w S l N 0 Y W 5 s Z X k v U 2 9 1 c m N l L n t N b 2 5 l d G F y e S w x f S Z x d W 9 0 O y w m c X V v d D t T Z W N 0 a W 9 u M S 9 F e H B K U 3 R h b m x l e S 9 T b 3 V y Y 2 U u e 0 9 u b G l u Z S w y f S Z x d W 9 0 O y w m c X V v d D t T Z W N 0 a W 9 u M S 9 F e H B K U 3 R h b m x l e S 9 T b 3 V y Y 2 U u e 0 5 l d 3 N w Y X B l c i w z f S Z x d W 9 0 O y w m c X V v d D t T Z W N 0 a W 9 u M S 9 F e H B K U 3 R h b m x l e S 9 T b 3 V y Y 2 U u e 1 J h Z G l v L 1 R W L D R 9 J n F 1 b 3 Q 7 L C Z x d W 9 0 O 1 N l Y 3 R p b 2 4 x L 0 V 4 c E p T d G F u b G V 5 L 1 N v d X J j Z S 5 7 U H J p b n R z L D V 9 J n F 1 b 3 Q 7 L C Z x d W 9 0 O 1 N l Y 3 R p b 2 4 x L 0 V 4 c E p T d G F u b G V 5 L 1 N v d X J j Z S 5 7 U 2 l n b m F n Z S w 2 f S Z x d W 9 0 O y w m c X V v d D t T Z W N 0 a W 9 u M S 9 F e H B K U 3 R h b m x l e S 9 T b 3 V y Y 2 U u e 0 F k d m V y d G l z a W 5 n I F N l c n Z p Y 2 V z L D d 9 J n F 1 b 3 Q 7 L C Z x d W 9 0 O 1 N l Y 3 R p b 2 4 x L 0 V 4 c E p T d G F u b G V 5 L 1 N v d X J j Z S 5 7 U 2 V y d m l j Z X M s O H 0 m c X V v d D s s J n F 1 b 3 Q 7 U 2 V j d G l v b j E v R X h w S l N 0 Y W 5 s Z X k v U 2 9 1 c m N l L n t U c m F 2 Z W w v V H J h b n N w b 3 J 0 L D l 9 J n F 1 b 3 Q 7 L C Z x d W 9 0 O 1 N l Y 3 R p b 2 4 x L 0 V 4 c E p T d G F u b G V 5 L 1 N v d X J j Z S 5 7 T W F 0 Z X J p Y W x z L 1 N 1 c H B s a W V z L D E w f S Z x d W 9 0 O y w m c X V v d D t T Z W N 0 a W 9 u M S 9 F e H B K U 3 R h b m x l e S 9 T b 3 V y Y 2 U u e 0 9 m Z m l j Z S B T c G F j Z S w x M X 0 m c X V v d D s s J n F 1 b 3 Q 7 U 2 V j d G l v b j E v R X h w S l N 0 Y W 5 s Z X k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p T d G F u b G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F N U c m F j Z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M D R i M T Y w O C 0 4 Y z Y x L T Q y Y j U t O D g 1 N y 0 0 Y T V l M z Z l N j J i O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z L j I 2 O T A w M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1 R y Y W N l e S 9 T b 3 V y Y 2 U u e 1 Z l b m R v c i w w f S Z x d W 9 0 O y w m c X V v d D t T Z W N 0 a W 9 u M S 9 F e H B T V H J h Y 2 V 5 L 1 N v d X J j Z S 5 7 T W 9 u Z X R h c n k s M X 0 m c X V v d D s s J n F 1 b 3 Q 7 U 2 V j d G l v b j E v R X h w U 1 R y Y W N l e S 9 T b 3 V y Y 2 U u e 0 9 u b G l u Z S w y f S Z x d W 9 0 O y w m c X V v d D t T Z W N 0 a W 9 u M S 9 F e H B T V H J h Y 2 V 5 L 1 N v d X J j Z S 5 7 T m V 3 c 3 B h c G V y L D N 9 J n F 1 b 3 Q 7 L C Z x d W 9 0 O 1 N l Y 3 R p b 2 4 x L 0 V 4 c F N U c m F j Z X k v U 2 9 1 c m N l L n t S Y W R p b y 9 U V i w 0 f S Z x d W 9 0 O y w m c X V v d D t T Z W N 0 a W 9 u M S 9 F e H B T V H J h Y 2 V 5 L 1 N v d X J j Z S 5 7 U H J p b n R z L D V 9 J n F 1 b 3 Q 7 L C Z x d W 9 0 O 1 N l Y 3 R p b 2 4 x L 0 V 4 c F N U c m F j Z X k v U 2 9 1 c m N l L n t T a W d u Y W d l L D Z 9 J n F 1 b 3 Q 7 L C Z x d W 9 0 O 1 N l Y 3 R p b 2 4 x L 0 V 4 c F N U c m F j Z X k v U 2 9 1 c m N l L n t B Z H Z l c n R p c 2 l u Z y B T Z X J 2 a W N l c y w 3 f S Z x d W 9 0 O y w m c X V v d D t T Z W N 0 a W 9 u M S 9 F e H B T V H J h Y 2 V 5 L 1 N v d X J j Z S 5 7 U 2 V y d m l j Z X M s O H 0 m c X V v d D s s J n F 1 b 3 Q 7 U 2 V j d G l v b j E v R X h w U 1 R y Y W N l e S 9 T b 3 V y Y 2 U u e 1 R y Y X Z l b C 9 U c m F u c 3 B v c n Q s O X 0 m c X V v d D s s J n F 1 b 3 Q 7 U 2 V j d G l v b j E v R X h w U 1 R y Y W N l e S 9 T b 3 V y Y 2 U u e 0 1 h d G V y a W F s c y 9 T d X B w b G l l c y w x M H 0 m c X V v d D s s J n F 1 b 3 Q 7 U 2 V j d G l v b j E v R X h w U 1 R y Y W N l e S 9 T b 3 V y Y 2 U u e 0 9 m Z m l j Z S B T c G F j Z S w x M X 0 m c X V v d D s s J n F 1 b 3 Q 7 U 2 V j d G l v b j E v R X h w U 1 R y Y W N l e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U 1 R y Y W N l e S 9 T b 3 V y Y 2 U u e 1 Z l b m R v c i w w f S Z x d W 9 0 O y w m c X V v d D t T Z W N 0 a W 9 u M S 9 F e H B T V H J h Y 2 V 5 L 1 N v d X J j Z S 5 7 T W 9 u Z X R h c n k s M X 0 m c X V v d D s s J n F 1 b 3 Q 7 U 2 V j d G l v b j E v R X h w U 1 R y Y W N l e S 9 T b 3 V y Y 2 U u e 0 9 u b G l u Z S w y f S Z x d W 9 0 O y w m c X V v d D t T Z W N 0 a W 9 u M S 9 F e H B T V H J h Y 2 V 5 L 1 N v d X J j Z S 5 7 T m V 3 c 3 B h c G V y L D N 9 J n F 1 b 3 Q 7 L C Z x d W 9 0 O 1 N l Y 3 R p b 2 4 x L 0 V 4 c F N U c m F j Z X k v U 2 9 1 c m N l L n t S Y W R p b y 9 U V i w 0 f S Z x d W 9 0 O y w m c X V v d D t T Z W N 0 a W 9 u M S 9 F e H B T V H J h Y 2 V 5 L 1 N v d X J j Z S 5 7 U H J p b n R z L D V 9 J n F 1 b 3 Q 7 L C Z x d W 9 0 O 1 N l Y 3 R p b 2 4 x L 0 V 4 c F N U c m F j Z X k v U 2 9 1 c m N l L n t T a W d u Y W d l L D Z 9 J n F 1 b 3 Q 7 L C Z x d W 9 0 O 1 N l Y 3 R p b 2 4 x L 0 V 4 c F N U c m F j Z X k v U 2 9 1 c m N l L n t B Z H Z l c n R p c 2 l u Z y B T Z X J 2 a W N l c y w 3 f S Z x d W 9 0 O y w m c X V v d D t T Z W N 0 a W 9 u M S 9 F e H B T V H J h Y 2 V 5 L 1 N v d X J j Z S 5 7 U 2 V y d m l j Z X M s O H 0 m c X V v d D s s J n F 1 b 3 Q 7 U 2 V j d G l v b j E v R X h w U 1 R y Y W N l e S 9 T b 3 V y Y 2 U u e 1 R y Y X Z l b C 9 U c m F u c 3 B v c n Q s O X 0 m c X V v d D s s J n F 1 b 3 Q 7 U 2 V j d G l v b j E v R X h w U 1 R y Y W N l e S 9 T b 3 V y Y 2 U u e 0 1 h d G V y a W F s c y 9 T d X B w b G l l c y w x M H 0 m c X V v d D s s J n F 1 b 3 Q 7 U 2 V j d G l v b j E v R X h w U 1 R y Y W N l e S 9 T b 3 V y Y 2 U u e 0 9 m Z m l j Z S B T c G F j Z S w x M X 0 m c X V v d D s s J n F 1 b 3 Q 7 U 2 V j d G l v b j E v R X h w U 1 R y Y W N l e S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U 1 R y Y W N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U 1 R y Y W N l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N l Y m N i N T U 3 L T A 4 N m U t N D h h Z S 0 4 Y j I x L T U w N T N k M T c x Z T A 4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c 6 N T U u N j Y 5 M D M 3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N U c m F j Z X k v U 2 9 1 c m N l L n t D b 2 5 0 c m l i d X R v c i w w f S Z x d W 9 0 O y w m c X V v d D t T Z W N 0 a W 9 u M S 9 D b 2 5 0 U 1 R y Y W N l e S 9 T b 3 V y Y 2 U u e 0 N v b W 1 1 b m l 0 e S w x f S Z x d W 9 0 O y w m c X V v d D t T Z W N 0 a W 9 u M S 9 D b 2 5 0 U 1 R y Y W N l e S 9 T b 3 V y Y 2 U u e 1 R 5 c G U s M n 0 m c X V v d D s s J n F 1 b 3 Q 7 U 2 V j d G l v b j E v Q 2 9 u d F N U c m F j Z X k v U 2 9 1 c m N l L n t N b 2 5 l d G F y e S w z f S Z x d W 9 0 O y w m c X V v d D t T Z W N 0 a W 9 u M S 9 D b 2 5 0 U 1 R y Y W N l e S 9 T b 3 V y Y 2 U u e 0 5 v c m 1 h b C w 0 f S Z x d W 9 0 O y w m c X V v d D t T Z W N 0 a W 9 u M S 9 D b 2 5 0 U 1 R y Y W N l e S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T V H J h Y 2 V 5 L 1 N v d X J j Z S 5 7 Q 2 9 u d H J p Y n V 0 b 3 I s M H 0 m c X V v d D s s J n F 1 b 3 Q 7 U 2 V j d G l v b j E v Q 2 9 u d F N U c m F j Z X k v U 2 9 1 c m N l L n t D b 2 1 t d W 5 p d H k s M X 0 m c X V v d D s s J n F 1 b 3 Q 7 U 2 V j d G l v b j E v Q 2 9 u d F N U c m F j Z X k v U 2 9 1 c m N l L n t U e X B l L D J 9 J n F 1 b 3 Q 7 L C Z x d W 9 0 O 1 N l Y 3 R p b 2 4 x L 0 N v b n R T V H J h Y 2 V 5 L 1 N v d X J j Z S 5 7 T W 9 u Z X R h c n k s M 3 0 m c X V v d D s s J n F 1 b 3 Q 7 U 2 V j d G l v b j E v Q 2 9 u d F N U c m F j Z X k v U 2 9 1 c m N l L n t O b 3 J t Y W w s N H 0 m c X V v d D s s J n F 1 b 3 Q 7 U 2 V j d G l v b j E v Q 2 9 u d F N U c m F j Z X k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N U c m F j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N X c m F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T B k Y j I y Y W U t M D F j N y 0 0 M j Q y L T k w Z D Q t N j Y z Y 2 M 5 M 2 Q 1 M j I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N z o 1 O S 4 0 M T E w N D c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U 1 d y Y X k v U 2 9 1 c m N l L n t D b 2 5 0 c m l i d X R v c i w w f S Z x d W 9 0 O y w m c X V v d D t T Z W N 0 a W 9 u M S 9 D b 2 5 0 U 1 d y Y X k v U 2 9 1 c m N l L n t D b 2 1 t d W 5 p d H k s M X 0 m c X V v d D s s J n F 1 b 3 Q 7 U 2 V j d G l v b j E v Q 2 9 u d F N X c m F 5 L 1 N v d X J j Z S 5 7 V H l w Z S w y f S Z x d W 9 0 O y w m c X V v d D t T Z W N 0 a W 9 u M S 9 D b 2 5 0 U 1 d y Y X k v U 2 9 1 c m N l L n t N b 2 5 l d G F y e S w z f S Z x d W 9 0 O y w m c X V v d D t T Z W N 0 a W 9 u M S 9 D b 2 5 0 U 1 d y Y X k v U 2 9 1 c m N l L n t O b 3 J t Y W w s N H 0 m c X V v d D s s J n F 1 b 3 Q 7 U 2 V j d G l v b j E v Q 2 9 u d F N X c m F 5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F N X c m F 5 L 1 N v d X J j Z S 5 7 Q 2 9 u d H J p Y n V 0 b 3 I s M H 0 m c X V v d D s s J n F 1 b 3 Q 7 U 2 V j d G l v b j E v Q 2 9 u d F N X c m F 5 L 1 N v d X J j Z S 5 7 Q 2 9 t b X V u a X R 5 L D F 9 J n F 1 b 3 Q 7 L C Z x d W 9 0 O 1 N l Y 3 R p b 2 4 x L 0 N v b n R T V 3 J h e S 9 T b 3 V y Y 2 U u e 1 R 5 c G U s M n 0 m c X V v d D s s J n F 1 b 3 Q 7 U 2 V j d G l v b j E v Q 2 9 u d F N X c m F 5 L 1 N v d X J j Z S 5 7 T W 9 u Z X R h c n k s M 3 0 m c X V v d D s s J n F 1 b 3 Q 7 U 2 V j d G l v b j E v Q 2 9 u d F N X c m F 5 L 1 N v d X J j Z S 5 7 T m 9 y b W F s L D R 9 J n F 1 b 3 Q 7 L C Z x d W 9 0 O 1 N l Y 3 R p b 2 4 x L 0 N v b n R T V 3 J h e S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U 1 d y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U 1 d y Y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O W I w Z W Y 1 O S 0 3 M G N k L T Q 5 O D E t Y W E 0 Z C 0 3 O D V l M z c 0 M W M x Y m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2 L j M w O T I 0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1 d y Y X k v U 2 9 1 c m N l L n t W Z W 5 k b 3 I s M H 0 m c X V v d D s s J n F 1 b 3 Q 7 U 2 V j d G l v b j E v R X h w U 1 d y Y X k v U 2 9 1 c m N l L n t N b 2 5 l d G F y e S w x f S Z x d W 9 0 O y w m c X V v d D t T Z W N 0 a W 9 u M S 9 F e H B T V 3 J h e S 9 T b 3 V y Y 2 U u e 0 9 u b G l u Z S w y f S Z x d W 9 0 O y w m c X V v d D t T Z W N 0 a W 9 u M S 9 F e H B T V 3 J h e S 9 T b 3 V y Y 2 U u e 0 5 l d 3 N w Y X B l c i w z f S Z x d W 9 0 O y w m c X V v d D t T Z W N 0 a W 9 u M S 9 F e H B T V 3 J h e S 9 T b 3 V y Y 2 U u e 1 J h Z G l v L 1 R W L D R 9 J n F 1 b 3 Q 7 L C Z x d W 9 0 O 1 N l Y 3 R p b 2 4 x L 0 V 4 c F N X c m F 5 L 1 N v d X J j Z S 5 7 U H J p b n R z L D V 9 J n F 1 b 3 Q 7 L C Z x d W 9 0 O 1 N l Y 3 R p b 2 4 x L 0 V 4 c F N X c m F 5 L 1 N v d X J j Z S 5 7 U 2 l n b m F n Z S w 2 f S Z x d W 9 0 O y w m c X V v d D t T Z W N 0 a W 9 u M S 9 F e H B T V 3 J h e S 9 T b 3 V y Y 2 U u e 0 F k d m V y d G l z a W 5 n I F N l c n Z p Y 2 V z L D d 9 J n F 1 b 3 Q 7 L C Z x d W 9 0 O 1 N l Y 3 R p b 2 4 x L 0 V 4 c F N X c m F 5 L 1 N v d X J j Z S 5 7 U 2 V y d m l j Z X M s O H 0 m c X V v d D s s J n F 1 b 3 Q 7 U 2 V j d G l v b j E v R X h w U 1 d y Y X k v U 2 9 1 c m N l L n t U c m F 2 Z W w v V H J h b n N w b 3 J 0 L D l 9 J n F 1 b 3 Q 7 L C Z x d W 9 0 O 1 N l Y 3 R p b 2 4 x L 0 V 4 c F N X c m F 5 L 1 N v d X J j Z S 5 7 T W F 0 Z X J p Y W x z L 1 N 1 c H B s a W V z L D E w f S Z x d W 9 0 O y w m c X V v d D t T Z W N 0 a W 9 u M S 9 F e H B T V 3 J h e S 9 T b 3 V y Y 2 U u e 0 9 m Z m l j Z S B T c G F j Z S w x M X 0 m c X V v d D s s J n F 1 b 3 Q 7 U 2 V j d G l v b j E v R X h w U 1 d y Y X k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N X c m F 5 L 1 N v d X J j Z S 5 7 V m V u Z G 9 y L D B 9 J n F 1 b 3 Q 7 L C Z x d W 9 0 O 1 N l Y 3 R p b 2 4 x L 0 V 4 c F N X c m F 5 L 1 N v d X J j Z S 5 7 T W 9 u Z X R h c n k s M X 0 m c X V v d D s s J n F 1 b 3 Q 7 U 2 V j d G l v b j E v R X h w U 1 d y Y X k v U 2 9 1 c m N l L n t P b m x p b m U s M n 0 m c X V v d D s s J n F 1 b 3 Q 7 U 2 V j d G l v b j E v R X h w U 1 d y Y X k v U 2 9 1 c m N l L n t O Z X d z c G F w Z X I s M 3 0 m c X V v d D s s J n F 1 b 3 Q 7 U 2 V j d G l v b j E v R X h w U 1 d y Y X k v U 2 9 1 c m N l L n t S Y W R p b y 9 U V i w 0 f S Z x d W 9 0 O y w m c X V v d D t T Z W N 0 a W 9 u M S 9 F e H B T V 3 J h e S 9 T b 3 V y Y 2 U u e 1 B y a W 5 0 c y w 1 f S Z x d W 9 0 O y w m c X V v d D t T Z W N 0 a W 9 u M S 9 F e H B T V 3 J h e S 9 T b 3 V y Y 2 U u e 1 N p Z 2 5 h Z 2 U s N n 0 m c X V v d D s s J n F 1 b 3 Q 7 U 2 V j d G l v b j E v R X h w U 1 d y Y X k v U 2 9 1 c m N l L n t B Z H Z l c n R p c 2 l u Z y B T Z X J 2 a W N l c y w 3 f S Z x d W 9 0 O y w m c X V v d D t T Z W N 0 a W 9 u M S 9 F e H B T V 3 J h e S 9 T b 3 V y Y 2 U u e 1 N l c n Z p Y 2 V z L D h 9 J n F 1 b 3 Q 7 L C Z x d W 9 0 O 1 N l Y 3 R p b 2 4 x L 0 V 4 c F N X c m F 5 L 1 N v d X J j Z S 5 7 V H J h d m V s L 1 R y Y W 5 z c G 9 y d C w 5 f S Z x d W 9 0 O y w m c X V v d D t T Z W N 0 a W 9 u M S 9 F e H B T V 3 J h e S 9 T b 3 V y Y 2 U u e 0 1 h d G V y a W F s c y 9 T d X B w b G l l c y w x M H 0 m c X V v d D s s J n F 1 b 3 Q 7 U 2 V j d G l v b j E v R X h w U 1 d y Y X k v U 2 9 1 c m N l L n t P Z m Z p Y 2 U g U 3 B h Y 2 U s M T F 9 J n F 1 b 3 Q 7 L C Z x d W 9 0 O 1 N l Y 3 R p b 2 4 x L 0 V 4 c F N X c m F 5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T V 3 J h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U 0 F y Z G V u U 2 1 p d G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Z W N i M m E 3 Y S 0 1 N D g w L T Q w O T I t O G Q 0 Y i 0 1 Y j B i N W I z O W F m O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3 O j U 2 L j I x N D Q z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T Q X J k Z W 5 T b W l 0 a C 9 T b 3 V y Y 2 U u e 0 N v b n R y a W J 1 d G 9 y L D B 9 J n F 1 b 3 Q 7 L C Z x d W 9 0 O 1 N l Y 3 R p b 2 4 x L 0 N v b n R T Q X J k Z W 5 T b W l 0 a C 9 T b 3 V y Y 2 U u e 0 N v b W 1 1 b m l 0 e S w x f S Z x d W 9 0 O y w m c X V v d D t T Z W N 0 a W 9 u M S 9 D b 2 5 0 U 0 F y Z G V u U 2 1 p d G g v U 2 9 1 c m N l L n t U e X B l L D J 9 J n F 1 b 3 Q 7 L C Z x d W 9 0 O 1 N l Y 3 R p b 2 4 x L 0 N v b n R T Q X J k Z W 5 T b W l 0 a C 9 T b 3 V y Y 2 U u e 0 1 v b m V 0 Y X J 5 L D N 9 J n F 1 b 3 Q 7 L C Z x d W 9 0 O 1 N l Y 3 R p b 2 4 x L 0 N v b n R T Q X J k Z W 5 T b W l 0 a C 9 T b 3 V y Y 2 U u e 0 5 v c m 1 h b C w 0 f S Z x d W 9 0 O y w m c X V v d D t T Z W N 0 a W 9 u M S 9 D b 2 5 0 U 0 F y Z G V u U 2 1 p d G g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U 0 F y Z G V u U 2 1 p d G g v U 2 9 1 c m N l L n t D b 2 5 0 c m l i d X R v c i w w f S Z x d W 9 0 O y w m c X V v d D t T Z W N 0 a W 9 u M S 9 D b 2 5 0 U 0 F y Z G V u U 2 1 p d G g v U 2 9 1 c m N l L n t D b 2 1 t d W 5 p d H k s M X 0 m c X V v d D s s J n F 1 b 3 Q 7 U 2 V j d G l v b j E v Q 2 9 u d F N B c m R l b l N t a X R o L 1 N v d X J j Z S 5 7 V H l w Z S w y f S Z x d W 9 0 O y w m c X V v d D t T Z W N 0 a W 9 u M S 9 D b 2 5 0 U 0 F y Z G V u U 2 1 p d G g v U 2 9 1 c m N l L n t N b 2 5 l d G F y e S w z f S Z x d W 9 0 O y w m c X V v d D t T Z W N 0 a W 9 u M S 9 D b 2 5 0 U 0 F y Z G V u U 2 1 p d G g v U 2 9 1 c m N l L n t O b 3 J t Y W w s N H 0 m c X V v d D s s J n F 1 b 3 Q 7 U 2 V j d G l v b j E v Q 2 9 u d F N B c m R l b l N t a X R o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T Q X J k Z W 5 T b W l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T Q X J k Z W 5 T b W l 0 a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y O G R h N z F l L T R i Y T Q t N D d l Y S 1 i N j Y w L W U 1 M j N m Z D g 0 Y T A 0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c 6 N T Y u M j Q 1 N j g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T Q X J k Z W 5 T b W l 0 a C 9 T b 3 V y Y 2 U u e 1 Z l b m R v c i w w f S Z x d W 9 0 O y w m c X V v d D t T Z W N 0 a W 9 u M S 9 F e H B T Q X J k Z W 5 T b W l 0 a C 9 T b 3 V y Y 2 U u e 0 1 v b m V 0 Y X J 5 L D F 9 J n F 1 b 3 Q 7 L C Z x d W 9 0 O 1 N l Y 3 R p b 2 4 x L 0 V 4 c F N B c m R l b l N t a X R o L 1 N v d X J j Z S 5 7 T 2 5 s a W 5 l L D J 9 J n F 1 b 3 Q 7 L C Z x d W 9 0 O 1 N l Y 3 R p b 2 4 x L 0 V 4 c F N B c m R l b l N t a X R o L 1 N v d X J j Z S 5 7 T m V 3 c 3 B h c G V y L D N 9 J n F 1 b 3 Q 7 L C Z x d W 9 0 O 1 N l Y 3 R p b 2 4 x L 0 V 4 c F N B c m R l b l N t a X R o L 1 N v d X J j Z S 5 7 U m F k a W 8 v V F Y s N H 0 m c X V v d D s s J n F 1 b 3 Q 7 U 2 V j d G l v b j E v R X h w U 0 F y Z G V u U 2 1 p d G g v U 2 9 1 c m N l L n t Q c m l u d H M s N X 0 m c X V v d D s s J n F 1 b 3 Q 7 U 2 V j d G l v b j E v R X h w U 0 F y Z G V u U 2 1 p d G g v U 2 9 1 c m N l L n t T a W d u Y W d l L D Z 9 J n F 1 b 3 Q 7 L C Z x d W 9 0 O 1 N l Y 3 R p b 2 4 x L 0 V 4 c F N B c m R l b l N t a X R o L 1 N v d X J j Z S 5 7 Q W R 2 Z X J 0 a X N p b m c g U 2 V y d m l j Z X M s N 3 0 m c X V v d D s s J n F 1 b 3 Q 7 U 2 V j d G l v b j E v R X h w U 0 F y Z G V u U 2 1 p d G g v U 2 9 1 c m N l L n t T Z X J 2 a W N l c y w 4 f S Z x d W 9 0 O y w m c X V v d D t T Z W N 0 a W 9 u M S 9 F e H B T Q X J k Z W 5 T b W l 0 a C 9 T b 3 V y Y 2 U u e 1 R y Y X Z l b C 9 U c m F u c 3 B v c n Q s O X 0 m c X V v d D s s J n F 1 b 3 Q 7 U 2 V j d G l v b j E v R X h w U 0 F y Z G V u U 2 1 p d G g v U 2 9 1 c m N l L n t N Y X R l c m l h b H M v U 3 V w c G x p Z X M s M T B 9 J n F 1 b 3 Q 7 L C Z x d W 9 0 O 1 N l Y 3 R p b 2 4 x L 0 V 4 c F N B c m R l b l N t a X R o L 1 N v d X J j Z S 5 7 T 2 Z m a W N l I F N w Y W N l L D E x f S Z x d W 9 0 O y w m c X V v d D t T Z W N 0 a W 9 u M S 9 F e H B T Q X J k Z W 5 T b W l 0 a C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U 0 F y Z G V u U 2 1 p d G g v U 2 9 1 c m N l L n t W Z W 5 k b 3 I s M H 0 m c X V v d D s s J n F 1 b 3 Q 7 U 2 V j d G l v b j E v R X h w U 0 F y Z G V u U 2 1 p d G g v U 2 9 1 c m N l L n t N b 2 5 l d G F y e S w x f S Z x d W 9 0 O y w m c X V v d D t T Z W N 0 a W 9 u M S 9 F e H B T Q X J k Z W 5 T b W l 0 a C 9 T b 3 V y Y 2 U u e 0 9 u b G l u Z S w y f S Z x d W 9 0 O y w m c X V v d D t T Z W N 0 a W 9 u M S 9 F e H B T Q X J k Z W 5 T b W l 0 a C 9 T b 3 V y Y 2 U u e 0 5 l d 3 N w Y X B l c i w z f S Z x d W 9 0 O y w m c X V v d D t T Z W N 0 a W 9 u M S 9 F e H B T Q X J k Z W 5 T b W l 0 a C 9 T b 3 V y Y 2 U u e 1 J h Z G l v L 1 R W L D R 9 J n F 1 b 3 Q 7 L C Z x d W 9 0 O 1 N l Y 3 R p b 2 4 x L 0 V 4 c F N B c m R l b l N t a X R o L 1 N v d X J j Z S 5 7 U H J p b n R z L D V 9 J n F 1 b 3 Q 7 L C Z x d W 9 0 O 1 N l Y 3 R p b 2 4 x L 0 V 4 c F N B c m R l b l N t a X R o L 1 N v d X J j Z S 5 7 U 2 l n b m F n Z S w 2 f S Z x d W 9 0 O y w m c X V v d D t T Z W N 0 a W 9 u M S 9 F e H B T Q X J k Z W 5 T b W l 0 a C 9 T b 3 V y Y 2 U u e 0 F k d m V y d G l z a W 5 n I F N l c n Z p Y 2 V z L D d 9 J n F 1 b 3 Q 7 L C Z x d W 9 0 O 1 N l Y 3 R p b 2 4 x L 0 V 4 c F N B c m R l b l N t a X R o L 1 N v d X J j Z S 5 7 U 2 V y d m l j Z X M s O H 0 m c X V v d D s s J n F 1 b 3 Q 7 U 2 V j d G l v b j E v R X h w U 0 F y Z G V u U 2 1 p d G g v U 2 9 1 c m N l L n t U c m F 2 Z W w v V H J h b n N w b 3 J 0 L D l 9 J n F 1 b 3 Q 7 L C Z x d W 9 0 O 1 N l Y 3 R p b 2 4 x L 0 V 4 c F N B c m R l b l N t a X R o L 1 N v d X J j Z S 5 7 T W F 0 Z X J p Y W x z L 1 N 1 c H B s a W V z L D E w f S Z x d W 9 0 O y w m c X V v d D t T Z W N 0 a W 9 u M S 9 F e H B T Q X J k Z W 5 T b W l 0 a C 9 T b 3 V y Y 2 U u e 0 9 m Z m l j Z S B T c G F j Z S w x M X 0 m c X V v d D s s J n F 1 b 3 Q 7 U 2 V j d G l v b j E v R X h w U 0 F y Z G V u U 2 1 p d G g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F N B c m R l b l N t a X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K T G F 3 c m F u Y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M z M 5 Y m N j M S 0 3 Y 2 Y w L T Q 3 N D c t Y m U z Z S 0 0 O D I y Y z E w M z Y y M G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3 O j U 5 L j E 1 N D Y 3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K T G F 3 c m F u Y 2 U v U 2 9 1 c m N l L n t D b 2 5 0 c m l i d X R v c i w w f S Z x d W 9 0 O y w m c X V v d D t T Z W N 0 a W 9 u M S 9 D b 2 5 0 S k x h d 3 J h b m N l L 1 N v d X J j Z S 5 7 Q 2 9 t b X V u a X R 5 L D F 9 J n F 1 b 3 Q 7 L C Z x d W 9 0 O 1 N l Y 3 R p b 2 4 x L 0 N v b n R K T G F 3 c m F u Y 2 U v U 2 9 1 c m N l L n t U e X B l L D J 9 J n F 1 b 3 Q 7 L C Z x d W 9 0 O 1 N l Y 3 R p b 2 4 x L 0 N v b n R K T G F 3 c m F u Y 2 U v U 2 9 1 c m N l L n t N b 2 5 l d G F y e S w z f S Z x d W 9 0 O y w m c X V v d D t T Z W N 0 a W 9 u M S 9 D b 2 5 0 S k x h d 3 J h b m N l L 1 N v d X J j Z S 5 7 T m 9 y b W F s L D R 9 J n F 1 b 3 Q 7 L C Z x d W 9 0 O 1 N l Y 3 R p b 2 4 x L 0 N v b n R K T G F 3 c m F u Y 2 U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S k x h d 3 J h b m N l L 1 N v d X J j Z S 5 7 Q 2 9 u d H J p Y n V 0 b 3 I s M H 0 m c X V v d D s s J n F 1 b 3 Q 7 U 2 V j d G l v b j E v Q 2 9 u d E p M Y X d y Y W 5 j Z S 9 T b 3 V y Y 2 U u e 0 N v b W 1 1 b m l 0 e S w x f S Z x d W 9 0 O y w m c X V v d D t T Z W N 0 a W 9 u M S 9 D b 2 5 0 S k x h d 3 J h b m N l L 1 N v d X J j Z S 5 7 V H l w Z S w y f S Z x d W 9 0 O y w m c X V v d D t T Z W N 0 a W 9 u M S 9 D b 2 5 0 S k x h d 3 J h b m N l L 1 N v d X J j Z S 5 7 T W 9 u Z X R h c n k s M 3 0 m c X V v d D s s J n F 1 b 3 Q 7 U 2 V j d G l v b j E v Q 2 9 u d E p M Y X d y Y W 5 j Z S 9 T b 3 V y Y 2 U u e 0 5 v c m 1 h b C w 0 f S Z x d W 9 0 O y w m c X V v d D t T Z W N 0 a W 9 u M S 9 D b 2 5 0 S k x h d 3 J h b m N l L 1 N v d X J j Z S 5 7 U 2 V s Z i 1 D b 2 5 0 c m l i d X R p b 2 4 s N X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b 2 5 0 S k x h d 3 J h b m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p M Y X d y Y W 5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x M j N j M T c x L T A 2 M T g t N D l h N C 1 i O D M 4 L W Q 4 Z T l h O G Q 4 Y m E 0 M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c 6 N T Y u M z M x M T U 0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K T G F 3 c m F u Y 2 U v U 2 9 1 c m N l L n t W Z W 5 k b 3 I s M H 0 m c X V v d D s s J n F 1 b 3 Q 7 U 2 V j d G l v b j E v R X h w S k x h d 3 J h b m N l L 1 N v d X J j Z S 5 7 T W 9 u Z X R h c n k s M X 0 m c X V v d D s s J n F 1 b 3 Q 7 U 2 V j d G l v b j E v R X h w S k x h d 3 J h b m N l L 1 N v d X J j Z S 5 7 T 2 5 s a W 5 l L D J 9 J n F 1 b 3 Q 7 L C Z x d W 9 0 O 1 N l Y 3 R p b 2 4 x L 0 V 4 c E p M Y X d y Y W 5 j Z S 9 T b 3 V y Y 2 U u e 0 5 l d 3 N w Y X B l c i w z f S Z x d W 9 0 O y w m c X V v d D t T Z W N 0 a W 9 u M S 9 F e H B K T G F 3 c m F u Y 2 U v U 2 9 1 c m N l L n t S Y W R p b y 9 U V i w 0 f S Z x d W 9 0 O y w m c X V v d D t T Z W N 0 a W 9 u M S 9 F e H B K T G F 3 c m F u Y 2 U v U 2 9 1 c m N l L n t Q c m l u d H M s N X 0 m c X V v d D s s J n F 1 b 3 Q 7 U 2 V j d G l v b j E v R X h w S k x h d 3 J h b m N l L 1 N v d X J j Z S 5 7 U 2 l n b m F n Z S w 2 f S Z x d W 9 0 O y w m c X V v d D t T Z W N 0 a W 9 u M S 9 F e H B K T G F 3 c m F u Y 2 U v U 2 9 1 c m N l L n t B Z H Z l c n R p c 2 l u Z y B T Z X J 2 a W N l c y w 3 f S Z x d W 9 0 O y w m c X V v d D t T Z W N 0 a W 9 u M S 9 F e H B K T G F 3 c m F u Y 2 U v U 2 9 1 c m N l L n t T Z X J 2 a W N l c y w 4 f S Z x d W 9 0 O y w m c X V v d D t T Z W N 0 a W 9 u M S 9 F e H B K T G F 3 c m F u Y 2 U v U 2 9 1 c m N l L n t U c m F 2 Z W w v V H J h b n N w b 3 J 0 L D l 9 J n F 1 b 3 Q 7 L C Z x d W 9 0 O 1 N l Y 3 R p b 2 4 x L 0 V 4 c E p M Y X d y Y W 5 j Z S 9 T b 3 V y Y 2 U u e 0 1 h d G V y a W F s c y 9 T d X B w b G l l c y w x M H 0 m c X V v d D s s J n F 1 b 3 Q 7 U 2 V j d G l v b j E v R X h w S k x h d 3 J h b m N l L 1 N v d X J j Z S 5 7 T 2 Z m a W N l I F N w Y W N l L D E x f S Z x d W 9 0 O y w m c X V v d D t T Z W N 0 a W 9 u M S 9 F e H B K T G F 3 c m F u Y 2 U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p M Y X d y Y W 5 j Z S 9 T b 3 V y Y 2 U u e 1 Z l b m R v c i w w f S Z x d W 9 0 O y w m c X V v d D t T Z W N 0 a W 9 u M S 9 F e H B K T G F 3 c m F u Y 2 U v U 2 9 1 c m N l L n t N b 2 5 l d G F y e S w x f S Z x d W 9 0 O y w m c X V v d D t T Z W N 0 a W 9 u M S 9 F e H B K T G F 3 c m F u Y 2 U v U 2 9 1 c m N l L n t P b m x p b m U s M n 0 m c X V v d D s s J n F 1 b 3 Q 7 U 2 V j d G l v b j E v R X h w S k x h d 3 J h b m N l L 1 N v d X J j Z S 5 7 T m V 3 c 3 B h c G V y L D N 9 J n F 1 b 3 Q 7 L C Z x d W 9 0 O 1 N l Y 3 R p b 2 4 x L 0 V 4 c E p M Y X d y Y W 5 j Z S 9 T b 3 V y Y 2 U u e 1 J h Z G l v L 1 R W L D R 9 J n F 1 b 3 Q 7 L C Z x d W 9 0 O 1 N l Y 3 R p b 2 4 x L 0 V 4 c E p M Y X d y Y W 5 j Z S 9 T b 3 V y Y 2 U u e 1 B y a W 5 0 c y w 1 f S Z x d W 9 0 O y w m c X V v d D t T Z W N 0 a W 9 u M S 9 F e H B K T G F 3 c m F u Y 2 U v U 2 9 1 c m N l L n t T a W d u Y W d l L D Z 9 J n F 1 b 3 Q 7 L C Z x d W 9 0 O 1 N l Y 3 R p b 2 4 x L 0 V 4 c E p M Y X d y Y W 5 j Z S 9 T b 3 V y Y 2 U u e 0 F k d m V y d G l z a W 5 n I F N l c n Z p Y 2 V z L D d 9 J n F 1 b 3 Q 7 L C Z x d W 9 0 O 1 N l Y 3 R p b 2 4 x L 0 V 4 c E p M Y X d y Y W 5 j Z S 9 T b 3 V y Y 2 U u e 1 N l c n Z p Y 2 V z L D h 9 J n F 1 b 3 Q 7 L C Z x d W 9 0 O 1 N l Y 3 R p b 2 4 x L 0 V 4 c E p M Y X d y Y W 5 j Z S 9 T b 3 V y Y 2 U u e 1 R y Y X Z l b C 9 U c m F u c 3 B v c n Q s O X 0 m c X V v d D s s J n F 1 b 3 Q 7 U 2 V j d G l v b j E v R X h w S k x h d 3 J h b m N l L 1 N v d X J j Z S 5 7 T W F 0 Z X J p Y W x z L 1 N 1 c H B s a W V z L D E w f S Z x d W 9 0 O y w m c X V v d D t T Z W N 0 a W 9 u M S 9 F e H B K T G F 3 c m F u Y 2 U v U 2 9 1 c m N l L n t P Z m Z p Y 2 U g U 3 B h Y 2 U s M T F 9 J n F 1 b 3 Q 7 L C Z x d W 9 0 O 1 N l Y 3 R p b 2 4 x L 0 V 4 c E p M Y X d y Y W 5 j Z S 9 T b 3 V y Y 2 U u e 0 Z l Z X M g X H U w M D I 2 I E 9 0 a G V y L D E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V 4 c E p M Y X d y Y W 5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S 0 5 v a 2 x l Y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N 2 F i N j Q 1 O C 0 0 Z D R l L T Q 1 N D g t O G R k Y i 0 x M j V k Z D M 5 O G Q z M z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3 O j U 5 L j I y M D E 0 M z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S 0 5 v a 2 x l Y n k v U 2 9 1 c m N l L n t D b 2 5 0 c m l i d X R v c i w w f S Z x d W 9 0 O y w m c X V v d D t T Z W N 0 a W 9 u M S 9 D b 2 5 0 S 0 5 v a 2 x l Y n k v U 2 9 1 c m N l L n t D b 2 1 t d W 5 p d H k s M X 0 m c X V v d D s s J n F 1 b 3 Q 7 U 2 V j d G l v b j E v Q 2 9 u d E t O b 2 t s Z W J 5 L 1 N v d X J j Z S 5 7 V H l w Z S w y f S Z x d W 9 0 O y w m c X V v d D t T Z W N 0 a W 9 u M S 9 D b 2 5 0 S 0 5 v a 2 x l Y n k v U 2 9 1 c m N l L n t N b 2 5 l d G F y e S w z f S Z x d W 9 0 O y w m c X V v d D t T Z W N 0 a W 9 u M S 9 D b 2 5 0 S 0 5 v a 2 x l Y n k v U 2 9 1 c m N l L n t O b 3 J t Y W w s N H 0 m c X V v d D s s J n F 1 b 3 Q 7 U 2 V j d G l v b j E v Q 2 9 u d E t O b 2 t s Z W J 5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t O b 2 t s Z W J 5 L 1 N v d X J j Z S 5 7 Q 2 9 u d H J p Y n V 0 b 3 I s M H 0 m c X V v d D s s J n F 1 b 3 Q 7 U 2 V j d G l v b j E v Q 2 9 u d E t O b 2 t s Z W J 5 L 1 N v d X J j Z S 5 7 Q 2 9 t b X V u a X R 5 L D F 9 J n F 1 b 3 Q 7 L C Z x d W 9 0 O 1 N l Y 3 R p b 2 4 x L 0 N v b n R L T m 9 r b G V i e S 9 T b 3 V y Y 2 U u e 1 R 5 c G U s M n 0 m c X V v d D s s J n F 1 b 3 Q 7 U 2 V j d G l v b j E v Q 2 9 u d E t O b 2 t s Z W J 5 L 1 N v d X J j Z S 5 7 T W 9 u Z X R h c n k s M 3 0 m c X V v d D s s J n F 1 b 3 Q 7 U 2 V j d G l v b j E v Q 2 9 u d E t O b 2 t s Z W J 5 L 1 N v d X J j Z S 5 7 T m 9 y b W F s L D R 9 J n F 1 b 3 Q 7 L C Z x d W 9 0 O 1 N l Y 3 R p b 2 4 x L 0 N v b n R L T m 9 r b G V i e S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S 0 5 v a 2 x l Y n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S 0 5 v a 2 x l Y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M m F h Y j R i M i 1 h Z T N j L T Q x M T g t Y m R i Y y 0 y M G Q 5 Z G I 4 N m U w M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5 L j Q 3 M z Q 5 M T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S 0 5 v a 2 x l Y n k v U 2 9 1 c m N l L n t W Z W 5 k b 3 I s M H 0 m c X V v d D s s J n F 1 b 3 Q 7 U 2 V j d G l v b j E v R X h w S 0 5 v a 2 x l Y n k v U 2 9 1 c m N l L n t N b 2 5 l d G F y e S w x f S Z x d W 9 0 O y w m c X V v d D t T Z W N 0 a W 9 u M S 9 F e H B L T m 9 r b G V i e S 9 T b 3 V y Y 2 U u e 0 9 u b G l u Z S w y f S Z x d W 9 0 O y w m c X V v d D t T Z W N 0 a W 9 u M S 9 F e H B L T m 9 r b G V i e S 9 T b 3 V y Y 2 U u e 0 5 l d 3 N w Y X B l c i w z f S Z x d W 9 0 O y w m c X V v d D t T Z W N 0 a W 9 u M S 9 F e H B L T m 9 r b G V i e S 9 T b 3 V y Y 2 U u e 1 J h Z G l v L 1 R W L D R 9 J n F 1 b 3 Q 7 L C Z x d W 9 0 O 1 N l Y 3 R p b 2 4 x L 0 V 4 c E t O b 2 t s Z W J 5 L 1 N v d X J j Z S 5 7 U H J p b n R z L D V 9 J n F 1 b 3 Q 7 L C Z x d W 9 0 O 1 N l Y 3 R p b 2 4 x L 0 V 4 c E t O b 2 t s Z W J 5 L 1 N v d X J j Z S 5 7 U 2 l n b m F n Z S w 2 f S Z x d W 9 0 O y w m c X V v d D t T Z W N 0 a W 9 u M S 9 F e H B L T m 9 r b G V i e S 9 T b 3 V y Y 2 U u e 0 F k d m V y d G l z a W 5 n I F N l c n Z p Y 2 V z L D d 9 J n F 1 b 3 Q 7 L C Z x d W 9 0 O 1 N l Y 3 R p b 2 4 x L 0 V 4 c E t O b 2 t s Z W J 5 L 1 N v d X J j Z S 5 7 U 2 V y d m l j Z X M s O H 0 m c X V v d D s s J n F 1 b 3 Q 7 U 2 V j d G l v b j E v R X h w S 0 5 v a 2 x l Y n k v U 2 9 1 c m N l L n t U c m F 2 Z W w v V H J h b n N w b 3 J 0 L D l 9 J n F 1 b 3 Q 7 L C Z x d W 9 0 O 1 N l Y 3 R p b 2 4 x L 0 V 4 c E t O b 2 t s Z W J 5 L 1 N v d X J j Z S 5 7 T W F 0 Z X J p Y W x z L 1 N 1 c H B s a W V z L D E w f S Z x d W 9 0 O y w m c X V v d D t T Z W N 0 a W 9 u M S 9 F e H B L T m 9 r b G V i e S 9 T b 3 V y Y 2 U u e 0 9 m Z m l j Z S B T c G F j Z S w x M X 0 m c X V v d D s s J n F 1 b 3 Q 7 U 2 V j d G l v b j E v R X h w S 0 5 v a 2 x l Y n k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t O b 2 t s Z W J 5 L 1 N v d X J j Z S 5 7 V m V u Z G 9 y L D B 9 J n F 1 b 3 Q 7 L C Z x d W 9 0 O 1 N l Y 3 R p b 2 4 x L 0 V 4 c E t O b 2 t s Z W J 5 L 1 N v d X J j Z S 5 7 T W 9 u Z X R h c n k s M X 0 m c X V v d D s s J n F 1 b 3 Q 7 U 2 V j d G l v b j E v R X h w S 0 5 v a 2 x l Y n k v U 2 9 1 c m N l L n t P b m x p b m U s M n 0 m c X V v d D s s J n F 1 b 3 Q 7 U 2 V j d G l v b j E v R X h w S 0 5 v a 2 x l Y n k v U 2 9 1 c m N l L n t O Z X d z c G F w Z X I s M 3 0 m c X V v d D s s J n F 1 b 3 Q 7 U 2 V j d G l v b j E v R X h w S 0 5 v a 2 x l Y n k v U 2 9 1 c m N l L n t S Y W R p b y 9 U V i w 0 f S Z x d W 9 0 O y w m c X V v d D t T Z W N 0 a W 9 u M S 9 F e H B L T m 9 r b G V i e S 9 T b 3 V y Y 2 U u e 1 B y a W 5 0 c y w 1 f S Z x d W 9 0 O y w m c X V v d D t T Z W N 0 a W 9 u M S 9 F e H B L T m 9 r b G V i e S 9 T b 3 V y Y 2 U u e 1 N p Z 2 5 h Z 2 U s N n 0 m c X V v d D s s J n F 1 b 3 Q 7 U 2 V j d G l v b j E v R X h w S 0 5 v a 2 x l Y n k v U 2 9 1 c m N l L n t B Z H Z l c n R p c 2 l u Z y B T Z X J 2 a W N l c y w 3 f S Z x d W 9 0 O y w m c X V v d D t T Z W N 0 a W 9 u M S 9 F e H B L T m 9 r b G V i e S 9 T b 3 V y Y 2 U u e 1 N l c n Z p Y 2 V z L D h 9 J n F 1 b 3 Q 7 L C Z x d W 9 0 O 1 N l Y 3 R p b 2 4 x L 0 V 4 c E t O b 2 t s Z W J 5 L 1 N v d X J j Z S 5 7 V H J h d m V s L 1 R y Y W 5 z c G 9 y d C w 5 f S Z x d W 9 0 O y w m c X V v d D t T Z W N 0 a W 9 u M S 9 F e H B L T m 9 r b G V i e S 9 T b 3 V y Y 2 U u e 0 1 h d G V y a W F s c y 9 T d X B w b G l l c y w x M H 0 m c X V v d D s s J n F 1 b 3 Q 7 U 2 V j d G l v b j E v R X h w S 0 5 v a 2 x l Y n k v U 2 9 1 c m N l L n t P Z m Z p Y 2 U g U 3 B h Y 2 U s M T F 9 J n F 1 b 3 Q 7 L C Z x d W 9 0 O 1 N l Y 3 R p b 2 4 x L 0 V 4 c E t O b 2 t s Z W J 5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L T m 9 r b G V i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S 1 J l a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M D I w Z T U 1 N y 0 y M T U 3 L T Q z Y z I t O D k 4 O S 1 j M 2 U x N D k 4 N j I y M G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3 O j U 5 L j U w N D c 1 M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S 1 J l a W Q v U 2 9 1 c m N l L n t D b 2 5 0 c m l i d X R v c i w w f S Z x d W 9 0 O y w m c X V v d D t T Z W N 0 a W 9 u M S 9 D b 2 5 0 S 1 J l a W Q v U 2 9 1 c m N l L n t D b 2 1 t d W 5 p d H k s M X 0 m c X V v d D s s J n F 1 b 3 Q 7 U 2 V j d G l v b j E v Q 2 9 u d E t S Z W l k L 1 N v d X J j Z S 5 7 V H l w Z S w y f S Z x d W 9 0 O y w m c X V v d D t T Z W N 0 a W 9 u M S 9 D b 2 5 0 S 1 J l a W Q v U 2 9 1 c m N l L n t N b 2 5 l d G F y e S w z f S Z x d W 9 0 O y w m c X V v d D t T Z W N 0 a W 9 u M S 9 D b 2 5 0 S 1 J l a W Q v U 2 9 1 c m N l L n t O b 3 J t Y W w s N H 0 m c X V v d D s s J n F 1 b 3 Q 7 U 2 V j d G l v b j E v Q 2 9 u d E t S Z W l k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t S Z W l k L 1 N v d X J j Z S 5 7 Q 2 9 u d H J p Y n V 0 b 3 I s M H 0 m c X V v d D s s J n F 1 b 3 Q 7 U 2 V j d G l v b j E v Q 2 9 u d E t S Z W l k L 1 N v d X J j Z S 5 7 Q 2 9 t b X V u a X R 5 L D F 9 J n F 1 b 3 Q 7 L C Z x d W 9 0 O 1 N l Y 3 R p b 2 4 x L 0 N v b n R L U m V p Z C 9 T b 3 V y Y 2 U u e 1 R 5 c G U s M n 0 m c X V v d D s s J n F 1 b 3 Q 7 U 2 V j d G l v b j E v Q 2 9 u d E t S Z W l k L 1 N v d X J j Z S 5 7 T W 9 u Z X R h c n k s M 3 0 m c X V v d D s s J n F 1 b 3 Q 7 U 2 V j d G l v b j E v Q 2 9 u d E t S Z W l k L 1 N v d X J j Z S 5 7 T m 9 y b W F s L D R 9 J n F 1 b 3 Q 7 L C Z x d W 9 0 O 1 N l Y 3 R p b 2 4 x L 0 N v b n R L U m V p Z C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S 1 J l a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S 1 J l a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Y T Q 1 O W N m M S 0 5 Z D E 3 L T Q z N G U t Y j M 5 Y S 0 0 N G V h Y j R k N D E x O G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5 L j M z M T k x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S 1 J l a W Q v U 2 9 1 c m N l L n t W Z W 5 k b 3 I s M H 0 m c X V v d D s s J n F 1 b 3 Q 7 U 2 V j d G l v b j E v R X h w S 1 J l a W Q v U 2 9 1 c m N l L n t N b 2 5 l d G F y e S w x f S Z x d W 9 0 O y w m c X V v d D t T Z W N 0 a W 9 u M S 9 F e H B L U m V p Z C 9 T b 3 V y Y 2 U u e 0 9 u b G l u Z S w y f S Z x d W 9 0 O y w m c X V v d D t T Z W N 0 a W 9 u M S 9 F e H B L U m V p Z C 9 T b 3 V y Y 2 U u e 0 5 l d 3 N w Y X B l c i w z f S Z x d W 9 0 O y w m c X V v d D t T Z W N 0 a W 9 u M S 9 F e H B L U m V p Z C 9 T b 3 V y Y 2 U u e 1 J h Z G l v L 1 R W L D R 9 J n F 1 b 3 Q 7 L C Z x d W 9 0 O 1 N l Y 3 R p b 2 4 x L 0 V 4 c E t S Z W l k L 1 N v d X J j Z S 5 7 U H J p b n R z L D V 9 J n F 1 b 3 Q 7 L C Z x d W 9 0 O 1 N l Y 3 R p b 2 4 x L 0 V 4 c E t S Z W l k L 1 N v d X J j Z S 5 7 U 2 l n b m F n Z S w 2 f S Z x d W 9 0 O y w m c X V v d D t T Z W N 0 a W 9 u M S 9 F e H B L U m V p Z C 9 T b 3 V y Y 2 U u e 0 F k d m V y d G l z a W 5 n I F N l c n Z p Y 2 V z L D d 9 J n F 1 b 3 Q 7 L C Z x d W 9 0 O 1 N l Y 3 R p b 2 4 x L 0 V 4 c E t S Z W l k L 1 N v d X J j Z S 5 7 U 2 V y d m l j Z X M s O H 0 m c X V v d D s s J n F 1 b 3 Q 7 U 2 V j d G l v b j E v R X h w S 1 J l a W Q v U 2 9 1 c m N l L n t U c m F 2 Z W w v V H J h b n N w b 3 J 0 L D l 9 J n F 1 b 3 Q 7 L C Z x d W 9 0 O 1 N l Y 3 R p b 2 4 x L 0 V 4 c E t S Z W l k L 1 N v d X J j Z S 5 7 T W F 0 Z X J p Y W x z L 1 N 1 c H B s a W V z L D E w f S Z x d W 9 0 O y w m c X V v d D t T Z W N 0 a W 9 u M S 9 F e H B L U m V p Z C 9 T b 3 V y Y 2 U u e 0 9 m Z m l j Z S B T c G F j Z S w x M X 0 m c X V v d D s s J n F 1 b 3 Q 7 U 2 V j d G l v b j E v R X h w S 1 J l a W Q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t S Z W l k L 1 N v d X J j Z S 5 7 V m V u Z G 9 y L D B 9 J n F 1 b 3 Q 7 L C Z x d W 9 0 O 1 N l Y 3 R p b 2 4 x L 0 V 4 c E t S Z W l k L 1 N v d X J j Z S 5 7 T W 9 u Z X R h c n k s M X 0 m c X V v d D s s J n F 1 b 3 Q 7 U 2 V j d G l v b j E v R X h w S 1 J l a W Q v U 2 9 1 c m N l L n t P b m x p b m U s M n 0 m c X V v d D s s J n F 1 b 3 Q 7 U 2 V j d G l v b j E v R X h w S 1 J l a W Q v U 2 9 1 c m N l L n t O Z X d z c G F w Z X I s M 3 0 m c X V v d D s s J n F 1 b 3 Q 7 U 2 V j d G l v b j E v R X h w S 1 J l a W Q v U 2 9 1 c m N l L n t S Y W R p b y 9 U V i w 0 f S Z x d W 9 0 O y w m c X V v d D t T Z W N 0 a W 9 u M S 9 F e H B L U m V p Z C 9 T b 3 V y Y 2 U u e 1 B y a W 5 0 c y w 1 f S Z x d W 9 0 O y w m c X V v d D t T Z W N 0 a W 9 u M S 9 F e H B L U m V p Z C 9 T b 3 V y Y 2 U u e 1 N p Z 2 5 h Z 2 U s N n 0 m c X V v d D s s J n F 1 b 3 Q 7 U 2 V j d G l v b j E v R X h w S 1 J l a W Q v U 2 9 1 c m N l L n t B Z H Z l c n R p c 2 l u Z y B T Z X J 2 a W N l c y w 3 f S Z x d W 9 0 O y w m c X V v d D t T Z W N 0 a W 9 u M S 9 F e H B L U m V p Z C 9 T b 3 V y Y 2 U u e 1 N l c n Z p Y 2 V z L D h 9 J n F 1 b 3 Q 7 L C Z x d W 9 0 O 1 N l Y 3 R p b 2 4 x L 0 V 4 c E t S Z W l k L 1 N v d X J j Z S 5 7 V H J h d m V s L 1 R y Y W 5 z c G 9 y d C w 5 f S Z x d W 9 0 O y w m c X V v d D t T Z W N 0 a W 9 u M S 9 F e H B L U m V p Z C 9 T b 3 V y Y 2 U u e 0 1 h d G V y a W F s c y 9 T d X B w b G l l c y w x M H 0 m c X V v d D s s J n F 1 b 3 Q 7 U 2 V j d G l v b j E v R X h w S 1 J l a W Q v U 2 9 1 c m N l L n t P Z m Z p Y 2 U g U 3 B h Y 2 U s M T F 9 J n F 1 b 3 Q 7 L C Z x d W 9 0 O 1 N l Y 3 R p b 2 4 x L 0 V 4 c E t S Z W l k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L U m V p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R 0 1 j T W V l a 2 l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M 3 O D Z m O W M t N D h j M S 0 0 N j c 2 L T g 0 M m U t M T I x N T A 0 N z c x Z W I 2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D d U M T g 6 M D I 6 M D U u M z I 3 M z E x M 1 o i I C 8 + P E V u d H J 5 I F R 5 c G U 9 I k Z p b G x D b 2 x 1 b W 5 U e X B l c y I g V m F s d W U 9 I n N B Q U F B Q U F B Q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R 0 1 j T W V l a 2 l u L 1 N v d X J j Z S 5 7 Q 2 9 u d H J p Y n V 0 b 3 I s M H 0 m c X V v d D s s J n F 1 b 3 Q 7 U 2 V j d G l v b j E v Q 2 9 u d E d N Y 0 1 l Z W t p b i 9 T b 3 V y Y 2 U u e 0 N v b W 1 1 b m l 0 e S w x f S Z x d W 9 0 O y w m c X V v d D t T Z W N 0 a W 9 u M S 9 D b 2 5 0 R 0 1 j T W V l a 2 l u L 1 N v d X J j Z S 5 7 V H l w Z S w y f S Z x d W 9 0 O y w m c X V v d D t T Z W N 0 a W 9 u M S 9 D b 2 5 0 R 0 1 j T W V l a 2 l u L 1 N v d X J j Z S 5 7 T W 9 u Z X R h c n k s M 3 0 m c X V v d D s s J n F 1 b 3 Q 7 U 2 V j d G l v b j E v Q 2 9 u d E d N Y 0 1 l Z W t p b i 9 T b 3 V y Y 2 U u e 0 5 v c m 1 h b C w 0 f S Z x d W 9 0 O y w m c X V v d D t T Z W N 0 a W 9 u M S 9 D b 2 5 0 R 0 1 j T W V l a 2 l u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d N Y 0 1 l Z W t p b i 9 T b 3 V y Y 2 U u e 0 N v b n R y a W J 1 d G 9 y L D B 9 J n F 1 b 3 Q 7 L C Z x d W 9 0 O 1 N l Y 3 R p b 2 4 x L 0 N v b n R H T W N N Z W V r a W 4 v U 2 9 1 c m N l L n t D b 2 1 t d W 5 p d H k s M X 0 m c X V v d D s s J n F 1 b 3 Q 7 U 2 V j d G l v b j E v Q 2 9 u d E d N Y 0 1 l Z W t p b i 9 T b 3 V y Y 2 U u e 1 R 5 c G U s M n 0 m c X V v d D s s J n F 1 b 3 Q 7 U 2 V j d G l v b j E v Q 2 9 u d E d N Y 0 1 l Z W t p b i 9 T b 3 V y Y 2 U u e 0 1 v b m V 0 Y X J 5 L D N 9 J n F 1 b 3 Q 7 L C Z x d W 9 0 O 1 N l Y 3 R p b 2 4 x L 0 N v b n R H T W N N Z W V r a W 4 v U 2 9 1 c m N l L n t O b 3 J t Y W w s N H 0 m c X V v d D s s J n F 1 b 3 Q 7 U 2 V j d G l v b j E v Q 2 9 u d E d N Y 0 1 l Z W t p b i 9 T b 3 V y Y 2 U u e 1 N l b G Y t Q 2 9 u d H J p Y n V 0 a W 9 u L D V 9 J n F 1 b 3 Q 7 X S w m c X V v d D t S Z W x h d G l v b n N o a X B J b m Z v J n F 1 b 3 Q 7 O l t d f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b 2 5 0 R 0 1 j T W V l a 2 l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d N Y 0 1 l Z W t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w N G R h N T Y 0 L W Q 5 M j Q t N G Y 4 N y 1 i O D R m L T I 0 M W R i Z D M z O G Q 2 N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A 3 V D E 4 O j A y O j A 1 L j Q x N T U 2 N j J a I i A v P j x F b n R y e S B U e X B l P S J G a W x s Q 2 9 s d W 1 u V H l w Z X M i I F Z h b H V l P S J z Q U F B Q U F B Q U F B Q U F B Q U F B Q U F B P T 0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d N Y 0 1 l Z W t p b i 9 T b 3 V y Y 2 U u e 1 Z l b m R v c i w w f S Z x d W 9 0 O y w m c X V v d D t T Z W N 0 a W 9 u M S 9 F e H B H T W N N Z W V r a W 4 v U 2 9 1 c m N l L n t N b 2 5 l d G F y e S w x f S Z x d W 9 0 O y w m c X V v d D t T Z W N 0 a W 9 u M S 9 F e H B H T W N N Z W V r a W 4 v U 2 9 1 c m N l L n t P b m x p b m U s M n 0 m c X V v d D s s J n F 1 b 3 Q 7 U 2 V j d G l v b j E v R X h w R 0 1 j T W V l a 2 l u L 1 N v d X J j Z S 5 7 T m V 3 c 3 B h c G V y L D N 9 J n F 1 b 3 Q 7 L C Z x d W 9 0 O 1 N l Y 3 R p b 2 4 x L 0 V 4 c E d N Y 0 1 l Z W t p b i 9 T b 3 V y Y 2 U u e 1 J h Z G l v L 1 R W L D R 9 J n F 1 b 3 Q 7 L C Z x d W 9 0 O 1 N l Y 3 R p b 2 4 x L 0 V 4 c E d N Y 0 1 l Z W t p b i 9 T b 3 V y Y 2 U u e 1 B y a W 5 0 c y w 1 f S Z x d W 9 0 O y w m c X V v d D t T Z W N 0 a W 9 u M S 9 F e H B H T W N N Z W V r a W 4 v U 2 9 1 c m N l L n t T a W d u Y W d l L D Z 9 J n F 1 b 3 Q 7 L C Z x d W 9 0 O 1 N l Y 3 R p b 2 4 x L 0 V 4 c E d N Y 0 1 l Z W t p b i 9 T b 3 V y Y 2 U u e 0 F k d m V y d G l z a W 5 n I F N l c n Z p Y 2 V z L D d 9 J n F 1 b 3 Q 7 L C Z x d W 9 0 O 1 N l Y 3 R p b 2 4 x L 0 V 4 c E d N Y 0 1 l Z W t p b i 9 T b 3 V y Y 2 U u e 1 N l c n Z p Y 2 V z L D h 9 J n F 1 b 3 Q 7 L C Z x d W 9 0 O 1 N l Y 3 R p b 2 4 x L 0 V 4 c E d N Y 0 1 l Z W t p b i 9 T b 3 V y Y 2 U u e 1 R y Y X Z l b C 9 U c m F u c 3 B v c n Q s O X 0 m c X V v d D s s J n F 1 b 3 Q 7 U 2 V j d G l v b j E v R X h w R 0 1 j T W V l a 2 l u L 1 N v d X J j Z S 5 7 T W F 0 Z X J p Y W x z L 1 N 1 c H B s a W V z L D E w f S Z x d W 9 0 O y w m c X V v d D t T Z W N 0 a W 9 u M S 9 F e H B H T W N N Z W V r a W 4 v U 2 9 1 c m N l L n t P Z m Z p Y 2 U g U 3 B h Y 2 U s M T F 9 J n F 1 b 3 Q 7 L C Z x d W 9 0 O 1 N l Y 3 R p b 2 4 x L 0 V 4 c E d N Y 0 1 l Z W t p b i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R 0 1 j T W V l a 2 l u L 1 N v d X J j Z S 5 7 V m V u Z G 9 y L D B 9 J n F 1 b 3 Q 7 L C Z x d W 9 0 O 1 N l Y 3 R p b 2 4 x L 0 V 4 c E d N Y 0 1 l Z W t p b i 9 T b 3 V y Y 2 U u e 0 1 v b m V 0 Y X J 5 L D F 9 J n F 1 b 3 Q 7 L C Z x d W 9 0 O 1 N l Y 3 R p b 2 4 x L 0 V 4 c E d N Y 0 1 l Z W t p b i 9 T b 3 V y Y 2 U u e 0 9 u b G l u Z S w y f S Z x d W 9 0 O y w m c X V v d D t T Z W N 0 a W 9 u M S 9 F e H B H T W N N Z W V r a W 4 v U 2 9 1 c m N l L n t O Z X d z c G F w Z X I s M 3 0 m c X V v d D s s J n F 1 b 3 Q 7 U 2 V j d G l v b j E v R X h w R 0 1 j T W V l a 2 l u L 1 N v d X J j Z S 5 7 U m F k a W 8 v V F Y s N H 0 m c X V v d D s s J n F 1 b 3 Q 7 U 2 V j d G l v b j E v R X h w R 0 1 j T W V l a 2 l u L 1 N v d X J j Z S 5 7 U H J p b n R z L D V 9 J n F 1 b 3 Q 7 L C Z x d W 9 0 O 1 N l Y 3 R p b 2 4 x L 0 V 4 c E d N Y 0 1 l Z W t p b i 9 T b 3 V y Y 2 U u e 1 N p Z 2 5 h Z 2 U s N n 0 m c X V v d D s s J n F 1 b 3 Q 7 U 2 V j d G l v b j E v R X h w R 0 1 j T W V l a 2 l u L 1 N v d X J j Z S 5 7 Q W R 2 Z X J 0 a X N p b m c g U 2 V y d m l j Z X M s N 3 0 m c X V v d D s s J n F 1 b 3 Q 7 U 2 V j d G l v b j E v R X h w R 0 1 j T W V l a 2 l u L 1 N v d X J j Z S 5 7 U 2 V y d m l j Z X M s O H 0 m c X V v d D s s J n F 1 b 3 Q 7 U 2 V j d G l v b j E v R X h w R 0 1 j T W V l a 2 l u L 1 N v d X J j Z S 5 7 V H J h d m V s L 1 R y Y W 5 z c G 9 y d C w 5 f S Z x d W 9 0 O y w m c X V v d D t T Z W N 0 a W 9 u M S 9 F e H B H T W N N Z W V r a W 4 v U 2 9 1 c m N l L n t N Y X R l c m l h b H M v U 3 V w c G x p Z X M s M T B 9 J n F 1 b 3 Q 7 L C Z x d W 9 0 O 1 N l Y 3 R p b 2 4 x L 0 V 4 c E d N Y 0 1 l Z W t p b i 9 T b 3 V y Y 2 U u e 0 9 m Z m l j Z S B T c G F j Z S w x M X 0 m c X V v d D s s J n F 1 b 3 Q 7 U 2 V j d G l v b j E v R X h w R 0 1 j T W V l a 2 l u L 1 N v d X J j Z S 5 7 R m V l c y B c d T A w M j Y g T 3 R o Z X I s M T J 9 J n F 1 b 3 Q 7 X S w m c X V v d D t S Z W x h d G l v b n N o a X B J b m Z v J n F 1 b 3 Q 7 O l t d f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F e H B H T W N N Z W V r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J K U 2 l t c H N v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Z W M w Z j J i L W N j Z j Q t N D M 2 O S 0 4 M j V h L T F l M D R l Z m N h M G R l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c 6 N T U u N T c z M z E y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J K U 2 l t c H N v b i 9 T b 3 V y Y 2 U u e 0 N v b n R y a W J 1 d G 9 y L D B 9 J n F 1 b 3 Q 7 L C Z x d W 9 0 O 1 N l Y 3 R p b 2 4 x L 0 N v b n R S S l N p b X B z b 2 4 v U 2 9 1 c m N l L n t D b 2 1 t d W 5 p d H k s M X 0 m c X V v d D s s J n F 1 b 3 Q 7 U 2 V j d G l v b j E v Q 2 9 u d F J K U 2 l t c H N v b i 9 T b 3 V y Y 2 U u e 1 R 5 c G U s M n 0 m c X V v d D s s J n F 1 b 3 Q 7 U 2 V j d G l v b j E v Q 2 9 u d F J K U 2 l t c H N v b i 9 T b 3 V y Y 2 U u e 0 1 v b m V 0 Y X J 5 L D N 9 J n F 1 b 3 Q 7 L C Z x d W 9 0 O 1 N l Y 3 R p b 2 4 x L 0 N v b n R S S l N p b X B z b 2 4 v U 2 9 1 c m N l L n t O b 3 J t Y W w s N H 0 m c X V v d D s s J n F 1 b 3 Q 7 U 2 V j d G l v b j E v Q 2 9 u d F J K U 2 l t c H N v b i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S S l N p b X B z b 2 4 v U 2 9 1 c m N l L n t D b 2 5 0 c m l i d X R v c i w w f S Z x d W 9 0 O y w m c X V v d D t T Z W N 0 a W 9 u M S 9 D b 2 5 0 U k p T a W 1 w c 2 9 u L 1 N v d X J j Z S 5 7 Q 2 9 t b X V u a X R 5 L D F 9 J n F 1 b 3 Q 7 L C Z x d W 9 0 O 1 N l Y 3 R p b 2 4 x L 0 N v b n R S S l N p b X B z b 2 4 v U 2 9 1 c m N l L n t U e X B l L D J 9 J n F 1 b 3 Q 7 L C Z x d W 9 0 O 1 N l Y 3 R p b 2 4 x L 0 N v b n R S S l N p b X B z b 2 4 v U 2 9 1 c m N l L n t N b 2 5 l d G F y e S w z f S Z x d W 9 0 O y w m c X V v d D t T Z W N 0 a W 9 u M S 9 D b 2 5 0 U k p T a W 1 w c 2 9 u L 1 N v d X J j Z S 5 7 T m 9 y b W F s L D R 9 J n F 1 b 3 Q 7 L C Z x d W 9 0 O 1 N l Y 3 R p b 2 4 x L 0 N v b n R S S l N p b X B z b 2 4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J K U 2 l t c H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S l N p b X B z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j Y 1 Z T h i O C 0 1 Z j U w L T Q 0 M D Y t Y W E 5 Y S 1 k N 2 E 2 N 2 Y 5 Y 2 E x Y W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2 L j I 3 N z g 4 M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k p T a W 1 w c 2 9 u L 1 N v d X J j Z S 5 7 V m V u Z G 9 y L D B 9 J n F 1 b 3 Q 7 L C Z x d W 9 0 O 1 N l Y 3 R p b 2 4 x L 0 V 4 c F J K U 2 l t c H N v b i 9 T b 3 V y Y 2 U u e 0 1 v b m V 0 Y X J 5 L D F 9 J n F 1 b 3 Q 7 L C Z x d W 9 0 O 1 N l Y 3 R p b 2 4 x L 0 V 4 c F J K U 2 l t c H N v b i 9 T b 3 V y Y 2 U u e 0 9 u b G l u Z S w y f S Z x d W 9 0 O y w m c X V v d D t T Z W N 0 a W 9 u M S 9 F e H B S S l N p b X B z b 2 4 v U 2 9 1 c m N l L n t O Z X d z c G F w Z X I s M 3 0 m c X V v d D s s J n F 1 b 3 Q 7 U 2 V j d G l v b j E v R X h w U k p T a W 1 w c 2 9 u L 1 N v d X J j Z S 5 7 U m F k a W 8 v V F Y s N H 0 m c X V v d D s s J n F 1 b 3 Q 7 U 2 V j d G l v b j E v R X h w U k p T a W 1 w c 2 9 u L 1 N v d X J j Z S 5 7 U H J p b n R z L D V 9 J n F 1 b 3 Q 7 L C Z x d W 9 0 O 1 N l Y 3 R p b 2 4 x L 0 V 4 c F J K U 2 l t c H N v b i 9 T b 3 V y Y 2 U u e 1 N p Z 2 5 h Z 2 U s N n 0 m c X V v d D s s J n F 1 b 3 Q 7 U 2 V j d G l v b j E v R X h w U k p T a W 1 w c 2 9 u L 1 N v d X J j Z S 5 7 Q W R 2 Z X J 0 a X N p b m c g U 2 V y d m l j Z X M s N 3 0 m c X V v d D s s J n F 1 b 3 Q 7 U 2 V j d G l v b j E v R X h w U k p T a W 1 w c 2 9 u L 1 N v d X J j Z S 5 7 U 2 V y d m l j Z X M s O H 0 m c X V v d D s s J n F 1 b 3 Q 7 U 2 V j d G l v b j E v R X h w U k p T a W 1 w c 2 9 u L 1 N v d X J j Z S 5 7 V H J h d m V s L 1 R y Y W 5 z c G 9 y d C w 5 f S Z x d W 9 0 O y w m c X V v d D t T Z W N 0 a W 9 u M S 9 F e H B S S l N p b X B z b 2 4 v U 2 9 1 c m N l L n t N Y X R l c m l h b H M v U 3 V w c G x p Z X M s M T B 9 J n F 1 b 3 Q 7 L C Z x d W 9 0 O 1 N l Y 3 R p b 2 4 x L 0 V 4 c F J K U 2 l t c H N v b i 9 T b 3 V y Y 2 U u e 0 9 m Z m l j Z S B T c G F j Z S w x M X 0 m c X V v d D s s J n F 1 b 3 Q 7 U 2 V j d G l v b j E v R X h w U k p T a W 1 w c 2 9 u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S S l N p b X B z b 2 4 v U 2 9 1 c m N l L n t W Z W 5 k b 3 I s M H 0 m c X V v d D s s J n F 1 b 3 Q 7 U 2 V j d G l v b j E v R X h w U k p T a W 1 w c 2 9 u L 1 N v d X J j Z S 5 7 T W 9 u Z X R h c n k s M X 0 m c X V v d D s s J n F 1 b 3 Q 7 U 2 V j d G l v b j E v R X h w U k p T a W 1 w c 2 9 u L 1 N v d X J j Z S 5 7 T 2 5 s a W 5 l L D J 9 J n F 1 b 3 Q 7 L C Z x d W 9 0 O 1 N l Y 3 R p b 2 4 x L 0 V 4 c F J K U 2 l t c H N v b i 9 T b 3 V y Y 2 U u e 0 5 l d 3 N w Y X B l c i w z f S Z x d W 9 0 O y w m c X V v d D t T Z W N 0 a W 9 u M S 9 F e H B S S l N p b X B z b 2 4 v U 2 9 1 c m N l L n t S Y W R p b y 9 U V i w 0 f S Z x d W 9 0 O y w m c X V v d D t T Z W N 0 a W 9 u M S 9 F e H B S S l N p b X B z b 2 4 v U 2 9 1 c m N l L n t Q c m l u d H M s N X 0 m c X V v d D s s J n F 1 b 3 Q 7 U 2 V j d G l v b j E v R X h w U k p T a W 1 w c 2 9 u L 1 N v d X J j Z S 5 7 U 2 l n b m F n Z S w 2 f S Z x d W 9 0 O y w m c X V v d D t T Z W N 0 a W 9 u M S 9 F e H B S S l N p b X B z b 2 4 v U 2 9 1 c m N l L n t B Z H Z l c n R p c 2 l u Z y B T Z X J 2 a W N l c y w 3 f S Z x d W 9 0 O y w m c X V v d D t T Z W N 0 a W 9 u M S 9 F e H B S S l N p b X B z b 2 4 v U 2 9 1 c m N l L n t T Z X J 2 a W N l c y w 4 f S Z x d W 9 0 O y w m c X V v d D t T Z W N 0 a W 9 u M S 9 F e H B S S l N p b X B z b 2 4 v U 2 9 1 c m N l L n t U c m F 2 Z W w v V H J h b n N w b 3 J 0 L D l 9 J n F 1 b 3 Q 7 L C Z x d W 9 0 O 1 N l Y 3 R p b 2 4 x L 0 V 4 c F J K U 2 l t c H N v b i 9 T b 3 V y Y 2 U u e 0 1 h d G V y a W F s c y 9 T d X B w b G l l c y w x M H 0 m c X V v d D s s J n F 1 b 3 Q 7 U 2 V j d G l v b j E v R X h w U k p T a W 1 w c 2 9 u L 1 N v d X J j Z S 5 7 T 2 Z m a W N l I F N w Y W N l L D E x f S Z x d W 9 0 O y w m c X V v d D t T Z W N 0 a W 9 u M S 9 F e H B S S l N p b X B z b 2 4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F J K U 2 l t c H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N V 2 F s b G l u Z 3 R v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l k Y W Z m Y z E 2 L T l l Z D k t N G I 4 M C 0 4 Z G Y 0 L W M x M G Y 5 N T g 3 Z j A x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c 6 N T k u M z c 5 N D Y 5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1 X Y W x s a W 5 n d G 9 u L 1 N v d X J j Z S 5 7 V m V u Z G 9 y L D B 9 J n F 1 b 3 Q 7 L C Z x d W 9 0 O 1 N l Y 3 R p b 2 4 x L 0 V 4 c E 1 X Y W x s a W 5 n d G 9 u L 1 N v d X J j Z S 5 7 T W 9 u Z X R h c n k s M X 0 m c X V v d D s s J n F 1 b 3 Q 7 U 2 V j d G l v b j E v R X h w T V d h b G x p b m d 0 b 2 4 v U 2 9 1 c m N l L n t P b m x p b m U s M n 0 m c X V v d D s s J n F 1 b 3 Q 7 U 2 V j d G l v b j E v R X h w T V d h b G x p b m d 0 b 2 4 v U 2 9 1 c m N l L n t O Z X d z c G F w Z X I s M 3 0 m c X V v d D s s J n F 1 b 3 Q 7 U 2 V j d G l v b j E v R X h w T V d h b G x p b m d 0 b 2 4 v U 2 9 1 c m N l L n t S Y W R p b y 9 U V i w 0 f S Z x d W 9 0 O y w m c X V v d D t T Z W N 0 a W 9 u M S 9 F e H B N V 2 F s b G l u Z 3 R v b i 9 T b 3 V y Y 2 U u e 1 B y a W 5 0 c y w 1 f S Z x d W 9 0 O y w m c X V v d D t T Z W N 0 a W 9 u M S 9 F e H B N V 2 F s b G l u Z 3 R v b i 9 T b 3 V y Y 2 U u e 1 N p Z 2 5 h Z 2 U s N n 0 m c X V v d D s s J n F 1 b 3 Q 7 U 2 V j d G l v b j E v R X h w T V d h b G x p b m d 0 b 2 4 v U 2 9 1 c m N l L n t B Z H Z l c n R p c 2 l u Z y B T Z X J 2 a W N l c y w 3 f S Z x d W 9 0 O y w m c X V v d D t T Z W N 0 a W 9 u M S 9 F e H B N V 2 F s b G l u Z 3 R v b i 9 T b 3 V y Y 2 U u e 1 N l c n Z p Y 2 V z L D h 9 J n F 1 b 3 Q 7 L C Z x d W 9 0 O 1 N l Y 3 R p b 2 4 x L 0 V 4 c E 1 X Y W x s a W 5 n d G 9 u L 1 N v d X J j Z S 5 7 V H J h d m V s L 1 R y Y W 5 z c G 9 y d C w 5 f S Z x d W 9 0 O y w m c X V v d D t T Z W N 0 a W 9 u M S 9 F e H B N V 2 F s b G l u Z 3 R v b i 9 T b 3 V y Y 2 U u e 0 1 h d G V y a W F s c y 9 T d X B w b G l l c y w x M H 0 m c X V v d D s s J n F 1 b 3 Q 7 U 2 V j d G l v b j E v R X h w T V d h b G x p b m d 0 b 2 4 v U 2 9 1 c m N l L n t P Z m Z p Y 2 U g U 3 B h Y 2 U s M T F 9 J n F 1 b 3 Q 7 L C Z x d W 9 0 O 1 N l Y 3 R p b 2 4 x L 0 V 4 c E 1 X Y W x s a W 5 n d G 9 u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N V 2 F s b G l u Z 3 R v b i 9 T b 3 V y Y 2 U u e 1 Z l b m R v c i w w f S Z x d W 9 0 O y w m c X V v d D t T Z W N 0 a W 9 u M S 9 F e H B N V 2 F s b G l u Z 3 R v b i 9 T b 3 V y Y 2 U u e 0 1 v b m V 0 Y X J 5 L D F 9 J n F 1 b 3 Q 7 L C Z x d W 9 0 O 1 N l Y 3 R p b 2 4 x L 0 V 4 c E 1 X Y W x s a W 5 n d G 9 u L 1 N v d X J j Z S 5 7 T 2 5 s a W 5 l L D J 9 J n F 1 b 3 Q 7 L C Z x d W 9 0 O 1 N l Y 3 R p b 2 4 x L 0 V 4 c E 1 X Y W x s a W 5 n d G 9 u L 1 N v d X J j Z S 5 7 T m V 3 c 3 B h c G V y L D N 9 J n F 1 b 3 Q 7 L C Z x d W 9 0 O 1 N l Y 3 R p b 2 4 x L 0 V 4 c E 1 X Y W x s a W 5 n d G 9 u L 1 N v d X J j Z S 5 7 U m F k a W 8 v V F Y s N H 0 m c X V v d D s s J n F 1 b 3 Q 7 U 2 V j d G l v b j E v R X h w T V d h b G x p b m d 0 b 2 4 v U 2 9 1 c m N l L n t Q c m l u d H M s N X 0 m c X V v d D s s J n F 1 b 3 Q 7 U 2 V j d G l v b j E v R X h w T V d h b G x p b m d 0 b 2 4 v U 2 9 1 c m N l L n t T a W d u Y W d l L D Z 9 J n F 1 b 3 Q 7 L C Z x d W 9 0 O 1 N l Y 3 R p b 2 4 x L 0 V 4 c E 1 X Y W x s a W 5 n d G 9 u L 1 N v d X J j Z S 5 7 Q W R 2 Z X J 0 a X N p b m c g U 2 V y d m l j Z X M s N 3 0 m c X V v d D s s J n F 1 b 3 Q 7 U 2 V j d G l v b j E v R X h w T V d h b G x p b m d 0 b 2 4 v U 2 9 1 c m N l L n t T Z X J 2 a W N l c y w 4 f S Z x d W 9 0 O y w m c X V v d D t T Z W N 0 a W 9 u M S 9 F e H B N V 2 F s b G l u Z 3 R v b i 9 T b 3 V y Y 2 U u e 1 R y Y X Z l b C 9 U c m F u c 3 B v c n Q s O X 0 m c X V v d D s s J n F 1 b 3 Q 7 U 2 V j d G l v b j E v R X h w T V d h b G x p b m d 0 b 2 4 v U 2 9 1 c m N l L n t N Y X R l c m l h b H M v U 3 V w c G x p Z X M s M T B 9 J n F 1 b 3 Q 7 L C Z x d W 9 0 O 1 N l Y 3 R p b 2 4 x L 0 V 4 c E 1 X Y W x s a W 5 n d G 9 u L 1 N v d X J j Z S 5 7 T 2 Z m a W N l I F N w Y W N l L D E x f S Z x d W 9 0 O y w m c X V v d D t T Z W N 0 a W 9 u M S 9 F e H B N V 2 F s b G l u Z 3 R v b i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V d h b G x p b m d 0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1 X Y W x s a W 5 n d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j E 1 Y W J h O G U t M j l i Z C 0 0 Z T B j L T k 5 M T Y t N z Y 0 M D g x Z D I z N z k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N z o 1 O S 4 z M T Q z O D k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T V d h b G x p b m d 0 b 2 4 v U 2 9 1 c m N l L n t D b 2 5 0 c m l i d X R v c i w w f S Z x d W 9 0 O y w m c X V v d D t T Z W N 0 a W 9 u M S 9 D b 2 5 0 T V d h b G x p b m d 0 b 2 4 v U 2 9 1 c m N l L n t D b 2 1 t d W 5 p d H k s M X 0 m c X V v d D s s J n F 1 b 3 Q 7 U 2 V j d G l v b j E v Q 2 9 u d E 1 X Y W x s a W 5 n d G 9 u L 1 N v d X J j Z S 5 7 V H l w Z S w y f S Z x d W 9 0 O y w m c X V v d D t T Z W N 0 a W 9 u M S 9 D b 2 5 0 T V d h b G x p b m d 0 b 2 4 v U 2 9 1 c m N l L n t N b 2 5 l d G F y e S w z f S Z x d W 9 0 O y w m c X V v d D t T Z W N 0 a W 9 u M S 9 D b 2 5 0 T V d h b G x p b m d 0 b 2 4 v U 2 9 1 c m N l L n t O b 3 J t Y W w s N H 0 m c X V v d D s s J n F 1 b 3 Q 7 U 2 V j d G l v b j E v Q 2 9 u d E 1 X Y W x s a W 5 n d G 9 u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1 X Y W x s a W 5 n d G 9 u L 1 N v d X J j Z S 5 7 Q 2 9 u d H J p Y n V 0 b 3 I s M H 0 m c X V v d D s s J n F 1 b 3 Q 7 U 2 V j d G l v b j E v Q 2 9 u d E 1 X Y W x s a W 5 n d G 9 u L 1 N v d X J j Z S 5 7 Q 2 9 t b X V u a X R 5 L D F 9 J n F 1 b 3 Q 7 L C Z x d W 9 0 O 1 N l Y 3 R p b 2 4 x L 0 N v b n R N V 2 F s b G l u Z 3 R v b i 9 T b 3 V y Y 2 U u e 1 R 5 c G U s M n 0 m c X V v d D s s J n F 1 b 3 Q 7 U 2 V j d G l v b j E v Q 2 9 u d E 1 X Y W x s a W 5 n d G 9 u L 1 N v d X J j Z S 5 7 T W 9 u Z X R h c n k s M 3 0 m c X V v d D s s J n F 1 b 3 Q 7 U 2 V j d G l v b j E v Q 2 9 u d E 1 X Y W x s a W 5 n d G 9 u L 1 N v d X J j Z S 5 7 T m 9 y b W F s L D R 9 J n F 1 b 3 Q 7 L C Z x d W 9 0 O 1 N l Y 3 R p b 2 4 x L 0 N v b n R N V 2 F s b G l u Z 3 R v b i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T V d h b G x p b m d 0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S F d p Z W R l b W F u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B l Z T M 5 M G Q y L T A 3 M z A t N D Q x M i 0 4 M 2 Y x L W I 5 Y W E z N G M 4 O T F l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E u O T g 5 M D g 3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h X a W V k Z W 1 h b m 4 v U 2 9 1 c m N l L n t W Z W 5 k b 3 I s M H 0 m c X V v d D s s J n F 1 b 3 Q 7 U 2 V j d G l v b j E v R X h w S F d p Z W R l b W F u b i 9 T b 3 V y Y 2 U u e 0 1 v b m V 0 Y X J 5 L D F 9 J n F 1 b 3 Q 7 L C Z x d W 9 0 O 1 N l Y 3 R p b 2 4 x L 0 V 4 c E h X a W V k Z W 1 h b m 4 v U 2 9 1 c m N l L n t P b m x p b m U s M n 0 m c X V v d D s s J n F 1 b 3 Q 7 U 2 V j d G l v b j E v R X h w S F d p Z W R l b W F u b i 9 T b 3 V y Y 2 U u e 0 5 l d 3 N w Y X B l c i w z f S Z x d W 9 0 O y w m c X V v d D t T Z W N 0 a W 9 u M S 9 F e H B I V 2 l l Z G V t Y W 5 u L 1 N v d X J j Z S 5 7 U m F k a W 8 v V F Y s N H 0 m c X V v d D s s J n F 1 b 3 Q 7 U 2 V j d G l v b j E v R X h w S F d p Z W R l b W F u b i 9 T b 3 V y Y 2 U u e 1 B y a W 5 0 c y w 1 f S Z x d W 9 0 O y w m c X V v d D t T Z W N 0 a W 9 u M S 9 F e H B I V 2 l l Z G V t Y W 5 u L 1 N v d X J j Z S 5 7 U 2 l n b m F n Z S w 2 f S Z x d W 9 0 O y w m c X V v d D t T Z W N 0 a W 9 u M S 9 F e H B I V 2 l l Z G V t Y W 5 u L 1 N v d X J j Z S 5 7 Q W R 2 Z X J 0 a X N p b m c g U 2 V y d m l j Z X M s N 3 0 m c X V v d D s s J n F 1 b 3 Q 7 U 2 V j d G l v b j E v R X h w S F d p Z W R l b W F u b i 9 T b 3 V y Y 2 U u e 1 N l c n Z p Y 2 V z L D h 9 J n F 1 b 3 Q 7 L C Z x d W 9 0 O 1 N l Y 3 R p b 2 4 x L 0 V 4 c E h X a W V k Z W 1 h b m 4 v U 2 9 1 c m N l L n t U c m F 2 Z W w v V H J h b n N w b 3 J 0 L D l 9 J n F 1 b 3 Q 7 L C Z x d W 9 0 O 1 N l Y 3 R p b 2 4 x L 0 V 4 c E h X a W V k Z W 1 h b m 4 v U 2 9 1 c m N l L n t N Y X R l c m l h b H M v U 3 V w c G x p Z X M s M T B 9 J n F 1 b 3 Q 7 L C Z x d W 9 0 O 1 N l Y 3 R p b 2 4 x L 0 V 4 c E h X a W V k Z W 1 h b m 4 v U 2 9 1 c m N l L n t P Z m Z p Y 2 U g U 3 B h Y 2 U s M T F 9 J n F 1 b 3 Q 7 L C Z x d W 9 0 O 1 N l Y 3 R p b 2 4 x L 0 V 4 c E h X a W V k Z W 1 h b m 4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h X a W V k Z W 1 h b m 4 v U 2 9 1 c m N l L n t W Z W 5 k b 3 I s M H 0 m c X V v d D s s J n F 1 b 3 Q 7 U 2 V j d G l v b j E v R X h w S F d p Z W R l b W F u b i 9 T b 3 V y Y 2 U u e 0 1 v b m V 0 Y X J 5 L D F 9 J n F 1 b 3 Q 7 L C Z x d W 9 0 O 1 N l Y 3 R p b 2 4 x L 0 V 4 c E h X a W V k Z W 1 h b m 4 v U 2 9 1 c m N l L n t P b m x p b m U s M n 0 m c X V v d D s s J n F 1 b 3 Q 7 U 2 V j d G l v b j E v R X h w S F d p Z W R l b W F u b i 9 T b 3 V y Y 2 U u e 0 5 l d 3 N w Y X B l c i w z f S Z x d W 9 0 O y w m c X V v d D t T Z W N 0 a W 9 u M S 9 F e H B I V 2 l l Z G V t Y W 5 u L 1 N v d X J j Z S 5 7 U m F k a W 8 v V F Y s N H 0 m c X V v d D s s J n F 1 b 3 Q 7 U 2 V j d G l v b j E v R X h w S F d p Z W R l b W F u b i 9 T b 3 V y Y 2 U u e 1 B y a W 5 0 c y w 1 f S Z x d W 9 0 O y w m c X V v d D t T Z W N 0 a W 9 u M S 9 F e H B I V 2 l l Z G V t Y W 5 u L 1 N v d X J j Z S 5 7 U 2 l n b m F n Z S w 2 f S Z x d W 9 0 O y w m c X V v d D t T Z W N 0 a W 9 u M S 9 F e H B I V 2 l l Z G V t Y W 5 u L 1 N v d X J j Z S 5 7 Q W R 2 Z X J 0 a X N p b m c g U 2 V y d m l j Z X M s N 3 0 m c X V v d D s s J n F 1 b 3 Q 7 U 2 V j d G l v b j E v R X h w S F d p Z W R l b W F u b i 9 T b 3 V y Y 2 U u e 1 N l c n Z p Y 2 V z L D h 9 J n F 1 b 3 Q 7 L C Z x d W 9 0 O 1 N l Y 3 R p b 2 4 x L 0 V 4 c E h X a W V k Z W 1 h b m 4 v U 2 9 1 c m N l L n t U c m F 2 Z W w v V H J h b n N w b 3 J 0 L D l 9 J n F 1 b 3 Q 7 L C Z x d W 9 0 O 1 N l Y 3 R p b 2 4 x L 0 V 4 c E h X a W V k Z W 1 h b m 4 v U 2 9 1 c m N l L n t N Y X R l c m l h b H M v U 3 V w c G x p Z X M s M T B 9 J n F 1 b 3 Q 7 L C Z x d W 9 0 O 1 N l Y 3 R p b 2 4 x L 0 V 4 c E h X a W V k Z W 1 h b m 4 v U 2 9 1 c m N l L n t P Z m Z p Y 2 U g U 3 B h Y 2 U s M T F 9 J n F 1 b 3 Q 7 L C Z x d W 9 0 O 1 N l Y 3 R p b 2 4 x L 0 V 4 c E h X a W V k Z W 1 h b m 4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h X a W V k Z W 1 h b m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h X a W V k Z W 1 h b m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D F h Z j k 0 Z C 0 x N T M x L T Q z N W E t O G M 0 Y S 1 j Y 2 E 4 Y m Q 4 M j J k Z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y L j E z M z c w N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I V 2 l l Z G V t Y W 5 u L 1 N v d X J j Z S 5 7 Q 2 9 u d H J p Y n V 0 b 3 I s M H 0 m c X V v d D s s J n F 1 b 3 Q 7 U 2 V j d G l v b j E v Q 2 9 u d E h X a W V k Z W 1 h b m 4 v U 2 9 1 c m N l L n t D b 2 1 t d W 5 p d H k s M X 0 m c X V v d D s s J n F 1 b 3 Q 7 U 2 V j d G l v b j E v Q 2 9 u d E h X a W V k Z W 1 h b m 4 v U 2 9 1 c m N l L n t U e X B l L D J 9 J n F 1 b 3 Q 7 L C Z x d W 9 0 O 1 N l Y 3 R p b 2 4 x L 0 N v b n R I V 2 l l Z G V t Y W 5 u L 1 N v d X J j Z S 5 7 T W 9 u Z X R h c n k s M 3 0 m c X V v d D s s J n F 1 b 3 Q 7 U 2 V j d G l v b j E v Q 2 9 u d E h X a W V k Z W 1 h b m 4 v U 2 9 1 c m N l L n t O b 3 J t Y W w s N H 0 m c X V v d D s s J n F 1 b 3 Q 7 U 2 V j d G l v b j E v Q 2 9 u d E h X a W V k Z W 1 h b m 4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S F d p Z W R l b W F u b i 9 T b 3 V y Y 2 U u e 0 N v b n R y a W J 1 d G 9 y L D B 9 J n F 1 b 3 Q 7 L C Z x d W 9 0 O 1 N l Y 3 R p b 2 4 x L 0 N v b n R I V 2 l l Z G V t Y W 5 u L 1 N v d X J j Z S 5 7 Q 2 9 t b X V u a X R 5 L D F 9 J n F 1 b 3 Q 7 L C Z x d W 9 0 O 1 N l Y 3 R p b 2 4 x L 0 N v b n R I V 2 l l Z G V t Y W 5 u L 1 N v d X J j Z S 5 7 V H l w Z S w y f S Z x d W 9 0 O y w m c X V v d D t T Z W N 0 a W 9 u M S 9 D b 2 5 0 S F d p Z W R l b W F u b i 9 T b 3 V y Y 2 U u e 0 1 v b m V 0 Y X J 5 L D N 9 J n F 1 b 3 Q 7 L C Z x d W 9 0 O 1 N l Y 3 R p b 2 4 x L 0 N v b n R I V 2 l l Z G V t Y W 5 u L 1 N v d X J j Z S 5 7 T m 9 y b W F s L D R 9 J n F 1 b 3 Q 7 L C Z x d W 9 0 O 1 N l Y 3 R p b 2 4 x L 0 N v b n R I V 2 l l Z G V t Y W 5 u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I V 2 l l Z G V t Y W 5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W T W N L Y X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Y z k z Y W Z k Z C 0 5 Z D c 4 L T R m Z D E t O D I z Y i 0 w O G N m Y W R h M T Z i M m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y L j I y M T c 1 M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W T W N L Y X k v U 2 9 1 c m N l L n t D b 2 5 0 c m l i d X R v c i w w f S Z x d W 9 0 O y w m c X V v d D t T Z W N 0 a W 9 u M S 9 D b 2 5 0 V k 1 j S 2 F 5 L 1 N v d X J j Z S 5 7 Q 2 9 t b X V u a X R 5 L D F 9 J n F 1 b 3 Q 7 L C Z x d W 9 0 O 1 N l Y 3 R p b 2 4 x L 0 N v b n R W T W N L Y X k v U 2 9 1 c m N l L n t U e X B l L D J 9 J n F 1 b 3 Q 7 L C Z x d W 9 0 O 1 N l Y 3 R p b 2 4 x L 0 N v b n R W T W N L Y X k v U 2 9 1 c m N l L n t N b 2 5 l d G F y e S w z f S Z x d W 9 0 O y w m c X V v d D t T Z W N 0 a W 9 u M S 9 D b 2 5 0 V k 1 j S 2 F 5 L 1 N v d X J j Z S 5 7 T m 9 y b W F s L D R 9 J n F 1 b 3 Q 7 L C Z x d W 9 0 O 1 N l Y 3 R p b 2 4 x L 0 N v b n R W T W N L Y X k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V k 1 j S 2 F 5 L 1 N v d X J j Z S 5 7 Q 2 9 u d H J p Y n V 0 b 3 I s M H 0 m c X V v d D s s J n F 1 b 3 Q 7 U 2 V j d G l v b j E v Q 2 9 u d F Z N Y 0 t h e S 9 T b 3 V y Y 2 U u e 0 N v b W 1 1 b m l 0 e S w x f S Z x d W 9 0 O y w m c X V v d D t T Z W N 0 a W 9 u M S 9 D b 2 5 0 V k 1 j S 2 F 5 L 1 N v d X J j Z S 5 7 V H l w Z S w y f S Z x d W 9 0 O y w m c X V v d D t T Z W N 0 a W 9 u M S 9 D b 2 5 0 V k 1 j S 2 F 5 L 1 N v d X J j Z S 5 7 T W 9 u Z X R h c n k s M 3 0 m c X V v d D s s J n F 1 b 3 Q 7 U 2 V j d G l v b j E v Q 2 9 u d F Z N Y 0 t h e S 9 T b 3 V y Y 2 U u e 0 5 v c m 1 h b C w 0 f S Z x d W 9 0 O y w m c X V v d D t T Z W N 0 a W 9 u M S 9 D b 2 5 0 V k 1 j S 2 F 5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W T W N L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V k 1 j S 2 F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h l N z U w N j c t M j d j M y 0 0 N z k 5 L T l k M m Y t M W J j Z D Y w N D B m Y z J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w M i 4 x N z I 4 N j Q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F Z N Y 0 t h e S 9 T b 3 V y Y 2 U u e 1 Z l b m R v c i w w f S Z x d W 9 0 O y w m c X V v d D t T Z W N 0 a W 9 u M S 9 F e H B W T W N L Y X k v U 2 9 1 c m N l L n t N b 2 5 l d G F y e S w x f S Z x d W 9 0 O y w m c X V v d D t T Z W N 0 a W 9 u M S 9 F e H B W T W N L Y X k v U 2 9 1 c m N l L n t P b m x p b m U s M n 0 m c X V v d D s s J n F 1 b 3 Q 7 U 2 V j d G l v b j E v R X h w V k 1 j S 2 F 5 L 1 N v d X J j Z S 5 7 T m V 3 c 3 B h c G V y L D N 9 J n F 1 b 3 Q 7 L C Z x d W 9 0 O 1 N l Y 3 R p b 2 4 x L 0 V 4 c F Z N Y 0 t h e S 9 T b 3 V y Y 2 U u e 1 J h Z G l v L 1 R W L D R 9 J n F 1 b 3 Q 7 L C Z x d W 9 0 O 1 N l Y 3 R p b 2 4 x L 0 V 4 c F Z N Y 0 t h e S 9 T b 3 V y Y 2 U u e 1 B y a W 5 0 c y w 1 f S Z x d W 9 0 O y w m c X V v d D t T Z W N 0 a W 9 u M S 9 F e H B W T W N L Y X k v U 2 9 1 c m N l L n t T a W d u Y W d l L D Z 9 J n F 1 b 3 Q 7 L C Z x d W 9 0 O 1 N l Y 3 R p b 2 4 x L 0 V 4 c F Z N Y 0 t h e S 9 T b 3 V y Y 2 U u e 0 F k d m V y d G l z a W 5 n I F N l c n Z p Y 2 V z L D d 9 J n F 1 b 3 Q 7 L C Z x d W 9 0 O 1 N l Y 3 R p b 2 4 x L 0 V 4 c F Z N Y 0 t h e S 9 T b 3 V y Y 2 U u e 1 N l c n Z p Y 2 V z L D h 9 J n F 1 b 3 Q 7 L C Z x d W 9 0 O 1 N l Y 3 R p b 2 4 x L 0 V 4 c F Z N Y 0 t h e S 9 T b 3 V y Y 2 U u e 1 R y Y X Z l b C 9 U c m F u c 3 B v c n Q s O X 0 m c X V v d D s s J n F 1 b 3 Q 7 U 2 V j d G l v b j E v R X h w V k 1 j S 2 F 5 L 1 N v d X J j Z S 5 7 T W F 0 Z X J p Y W x z L 1 N 1 c H B s a W V z L D E w f S Z x d W 9 0 O y w m c X V v d D t T Z W N 0 a W 9 u M S 9 F e H B W T W N L Y X k v U 2 9 1 c m N l L n t P Z m Z p Y 2 U g U 3 B h Y 2 U s M T F 9 J n F 1 b 3 Q 7 L C Z x d W 9 0 O 1 N l Y 3 R p b 2 4 x L 0 V 4 c F Z N Y 0 t h e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V k 1 j S 2 F 5 L 1 N v d X J j Z S 5 7 V m V u Z G 9 y L D B 9 J n F 1 b 3 Q 7 L C Z x d W 9 0 O 1 N l Y 3 R p b 2 4 x L 0 V 4 c F Z N Y 0 t h e S 9 T b 3 V y Y 2 U u e 0 1 v b m V 0 Y X J 5 L D F 9 J n F 1 b 3 Q 7 L C Z x d W 9 0 O 1 N l Y 3 R p b 2 4 x L 0 V 4 c F Z N Y 0 t h e S 9 T b 3 V y Y 2 U u e 0 9 u b G l u Z S w y f S Z x d W 9 0 O y w m c X V v d D t T Z W N 0 a W 9 u M S 9 F e H B W T W N L Y X k v U 2 9 1 c m N l L n t O Z X d z c G F w Z X I s M 3 0 m c X V v d D s s J n F 1 b 3 Q 7 U 2 V j d G l v b j E v R X h w V k 1 j S 2 F 5 L 1 N v d X J j Z S 5 7 U m F k a W 8 v V F Y s N H 0 m c X V v d D s s J n F 1 b 3 Q 7 U 2 V j d G l v b j E v R X h w V k 1 j S 2 F 5 L 1 N v d X J j Z S 5 7 U H J p b n R z L D V 9 J n F 1 b 3 Q 7 L C Z x d W 9 0 O 1 N l Y 3 R p b 2 4 x L 0 V 4 c F Z N Y 0 t h e S 9 T b 3 V y Y 2 U u e 1 N p Z 2 5 h Z 2 U s N n 0 m c X V v d D s s J n F 1 b 3 Q 7 U 2 V j d G l v b j E v R X h w V k 1 j S 2 F 5 L 1 N v d X J j Z S 5 7 Q W R 2 Z X J 0 a X N p b m c g U 2 V y d m l j Z X M s N 3 0 m c X V v d D s s J n F 1 b 3 Q 7 U 2 V j d G l v b j E v R X h w V k 1 j S 2 F 5 L 1 N v d X J j Z S 5 7 U 2 V y d m l j Z X M s O H 0 m c X V v d D s s J n F 1 b 3 Q 7 U 2 V j d G l v b j E v R X h w V k 1 j S 2 F 5 L 1 N v d X J j Z S 5 7 V H J h d m V s L 1 R y Y W 5 z c G 9 y d C w 5 f S Z x d W 9 0 O y w m c X V v d D t T Z W N 0 a W 9 u M S 9 F e H B W T W N L Y X k v U 2 9 1 c m N l L n t N Y X R l c m l h b H M v U 3 V w c G x p Z X M s M T B 9 J n F 1 b 3 Q 7 L C Z x d W 9 0 O 1 N l Y 3 R p b 2 4 x L 0 V 4 c F Z N Y 0 t h e S 9 T b 3 V y Y 2 U u e 0 9 m Z m l j Z S B T c G F j Z S w x M X 0 m c X V v d D s s J n F 1 b 3 Q 7 U 2 V j d G l v b j E v R X h w V k 1 j S 2 F 5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W T W N L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d T Y 2 h 1 b W F u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g 2 M W V j Y j Y 1 L T I w Y T A t N D Y 3 Y S 0 5 Y 2 V i L T Z k Z j U 2 Z j B j Z m V k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I u M T k w M D A 4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X U 2 N o d W 1 h b m 4 v U 2 9 1 c m N l L n t D b 2 5 0 c m l i d X R v c i w w f S Z x d W 9 0 O y w m c X V v d D t T Z W N 0 a W 9 u M S 9 D b 2 5 0 V 1 N j a H V t Y W 5 u L 1 N v d X J j Z S 5 7 Q 2 9 t b X V u a X R 5 L D F 9 J n F 1 b 3 Q 7 L C Z x d W 9 0 O 1 N l Y 3 R p b 2 4 x L 0 N v b n R X U 2 N o d W 1 h b m 4 v U 2 9 1 c m N l L n t U e X B l L D J 9 J n F 1 b 3 Q 7 L C Z x d W 9 0 O 1 N l Y 3 R p b 2 4 x L 0 N v b n R X U 2 N o d W 1 h b m 4 v U 2 9 1 c m N l L n t N b 2 5 l d G F y e S w z f S Z x d W 9 0 O y w m c X V v d D t T Z W N 0 a W 9 u M S 9 D b 2 5 0 V 1 N j a H V t Y W 5 u L 1 N v d X J j Z S 5 7 T m 9 y b W F s L D R 9 J n F 1 b 3 Q 7 L C Z x d W 9 0 O 1 N l Y 3 R p b 2 4 x L 0 N v b n R X U 2 N o d W 1 h b m 4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V 1 N j a H V t Y W 5 u L 1 N v d X J j Z S 5 7 Q 2 9 u d H J p Y n V 0 b 3 I s M H 0 m c X V v d D s s J n F 1 b 3 Q 7 U 2 V j d G l v b j E v Q 2 9 u d F d T Y 2 h 1 b W F u b i 9 T b 3 V y Y 2 U u e 0 N v b W 1 1 b m l 0 e S w x f S Z x d W 9 0 O y w m c X V v d D t T Z W N 0 a W 9 u M S 9 D b 2 5 0 V 1 N j a H V t Y W 5 u L 1 N v d X J j Z S 5 7 V H l w Z S w y f S Z x d W 9 0 O y w m c X V v d D t T Z W N 0 a W 9 u M S 9 D b 2 5 0 V 1 N j a H V t Y W 5 u L 1 N v d X J j Z S 5 7 T W 9 u Z X R h c n k s M 3 0 m c X V v d D s s J n F 1 b 3 Q 7 U 2 V j d G l v b j E v Q 2 9 u d F d T Y 2 h 1 b W F u b i 9 T b 3 V y Y 2 U u e 0 5 v c m 1 h b C w 0 f S Z x d W 9 0 O y w m c X V v d D t T Z W N 0 a W 9 u M S 9 D b 2 5 0 V 1 N j a H V t Y W 5 u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X U 2 N o d W 1 h b m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V 1 N j a H V t Y W 5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V h Z j Z k M T Y t O T F i Z S 0 0 Y W E 5 L W I 3 M j I t O G F l Y T E 2 M 2 F i Z D N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N z o 1 O S 4 x M j M w O D c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F d T Y 2 h 1 b W F u b i 9 T b 3 V y Y 2 U u e 1 Z l b m R v c i w w f S Z x d W 9 0 O y w m c X V v d D t T Z W N 0 a W 9 u M S 9 F e H B X U 2 N o d W 1 h b m 4 v U 2 9 1 c m N l L n t N b 2 5 l d G F y e S w x f S Z x d W 9 0 O y w m c X V v d D t T Z W N 0 a W 9 u M S 9 F e H B X U 2 N o d W 1 h b m 4 v U 2 9 1 c m N l L n t P b m x p b m U s M n 0 m c X V v d D s s J n F 1 b 3 Q 7 U 2 V j d G l v b j E v R X h w V 1 N j a H V t Y W 5 u L 1 N v d X J j Z S 5 7 T m V 3 c 3 B h c G V y L D N 9 J n F 1 b 3 Q 7 L C Z x d W 9 0 O 1 N l Y 3 R p b 2 4 x L 0 V 4 c F d T Y 2 h 1 b W F u b i 9 T b 3 V y Y 2 U u e 1 J h Z G l v L 1 R W L D R 9 J n F 1 b 3 Q 7 L C Z x d W 9 0 O 1 N l Y 3 R p b 2 4 x L 0 V 4 c F d T Y 2 h 1 b W F u b i 9 T b 3 V y Y 2 U u e 1 B y a W 5 0 c y w 1 f S Z x d W 9 0 O y w m c X V v d D t T Z W N 0 a W 9 u M S 9 F e H B X U 2 N o d W 1 h b m 4 v U 2 9 1 c m N l L n t T a W d u Y W d l L D Z 9 J n F 1 b 3 Q 7 L C Z x d W 9 0 O 1 N l Y 3 R p b 2 4 x L 0 V 4 c F d T Y 2 h 1 b W F u b i 9 T b 3 V y Y 2 U u e 0 F k d m V y d G l z a W 5 n I F N l c n Z p Y 2 V z L D d 9 J n F 1 b 3 Q 7 L C Z x d W 9 0 O 1 N l Y 3 R p b 2 4 x L 0 V 4 c F d T Y 2 h 1 b W F u b i 9 T b 3 V y Y 2 U u e 1 N l c n Z p Y 2 V z L D h 9 J n F 1 b 3 Q 7 L C Z x d W 9 0 O 1 N l Y 3 R p b 2 4 x L 0 V 4 c F d T Y 2 h 1 b W F u b i 9 T b 3 V y Y 2 U u e 1 R y Y X Z l b C 9 U c m F u c 3 B v c n Q s O X 0 m c X V v d D s s J n F 1 b 3 Q 7 U 2 V j d G l v b j E v R X h w V 1 N j a H V t Y W 5 u L 1 N v d X J j Z S 5 7 T W F 0 Z X J p Y W x z L 1 N 1 c H B s a W V z L D E w f S Z x d W 9 0 O y w m c X V v d D t T Z W N 0 a W 9 u M S 9 F e H B X U 2 N o d W 1 h b m 4 v U 2 9 1 c m N l L n t P Z m Z p Y 2 U g U 3 B h Y 2 U s M T F 9 J n F 1 b 3 Q 7 L C Z x d W 9 0 O 1 N l Y 3 R p b 2 4 x L 0 V 4 c F d T Y 2 h 1 b W F u b i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V 1 N j a H V t Y W 5 u L 1 N v d X J j Z S 5 7 V m V u Z G 9 y L D B 9 J n F 1 b 3 Q 7 L C Z x d W 9 0 O 1 N l Y 3 R p b 2 4 x L 0 V 4 c F d T Y 2 h 1 b W F u b i 9 T b 3 V y Y 2 U u e 0 1 v b m V 0 Y X J 5 L D F 9 J n F 1 b 3 Q 7 L C Z x d W 9 0 O 1 N l Y 3 R p b 2 4 x L 0 V 4 c F d T Y 2 h 1 b W F u b i 9 T b 3 V y Y 2 U u e 0 9 u b G l u Z S w y f S Z x d W 9 0 O y w m c X V v d D t T Z W N 0 a W 9 u M S 9 F e H B X U 2 N o d W 1 h b m 4 v U 2 9 1 c m N l L n t O Z X d z c G F w Z X I s M 3 0 m c X V v d D s s J n F 1 b 3 Q 7 U 2 V j d G l v b j E v R X h w V 1 N j a H V t Y W 5 u L 1 N v d X J j Z S 5 7 U m F k a W 8 v V F Y s N H 0 m c X V v d D s s J n F 1 b 3 Q 7 U 2 V j d G l v b j E v R X h w V 1 N j a H V t Y W 5 u L 1 N v d X J j Z S 5 7 U H J p b n R z L D V 9 J n F 1 b 3 Q 7 L C Z x d W 9 0 O 1 N l Y 3 R p b 2 4 x L 0 V 4 c F d T Y 2 h 1 b W F u b i 9 T b 3 V y Y 2 U u e 1 N p Z 2 5 h Z 2 U s N n 0 m c X V v d D s s J n F 1 b 3 Q 7 U 2 V j d G l v b j E v R X h w V 1 N j a H V t Y W 5 u L 1 N v d X J j Z S 5 7 Q W R 2 Z X J 0 a X N p b m c g U 2 V y d m l j Z X M s N 3 0 m c X V v d D s s J n F 1 b 3 Q 7 U 2 V j d G l v b j E v R X h w V 1 N j a H V t Y W 5 u L 1 N v d X J j Z S 5 7 U 2 V y d m l j Z X M s O H 0 m c X V v d D s s J n F 1 b 3 Q 7 U 2 V j d G l v b j E v R X h w V 1 N j a H V t Y W 5 u L 1 N v d X J j Z S 5 7 V H J h d m V s L 1 R y Y W 5 z c G 9 y d C w 5 f S Z x d W 9 0 O y w m c X V v d D t T Z W N 0 a W 9 u M S 9 F e H B X U 2 N o d W 1 h b m 4 v U 2 9 1 c m N l L n t N Y X R l c m l h b H M v U 3 V w c G x p Z X M s M T B 9 J n F 1 b 3 Q 7 L C Z x d W 9 0 O 1 N l Y 3 R p b 2 4 x L 0 V 4 c F d T Y 2 h 1 b W F u b i 9 T b 3 V y Y 2 U u e 0 9 m Z m l j Z S B T c G F j Z S w x M X 0 m c X V v d D s s J n F 1 b 3 Q 7 U 2 V j d G l v b j E v R X h w V 1 N j a H V t Y W 5 u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X U 2 N o d W 1 h b m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J T a W 1 w c 2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M 3 Y z k z N T c t O D B h Y S 0 0 Z W U 2 L W J m N 2 Q t M D N l O T I w N j k w M z g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N z o 1 O S 4 y O D M w M j M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U l N p b X B z b 2 4 v U 2 9 1 c m N l L n t D b 2 5 0 c m l i d X R v c i w w f S Z x d W 9 0 O y w m c X V v d D t T Z W N 0 a W 9 u M S 9 D b 2 5 0 U l N p b X B z b 2 4 v U 2 9 1 c m N l L n t D b 2 1 t d W 5 p d H k s M X 0 m c X V v d D s s J n F 1 b 3 Q 7 U 2 V j d G l v b j E v Q 2 9 u d F J T a W 1 w c 2 9 u L 1 N v d X J j Z S 5 7 V H l w Z S w y f S Z x d W 9 0 O y w m c X V v d D t T Z W N 0 a W 9 u M S 9 D b 2 5 0 U l N p b X B z b 2 4 v U 2 9 1 c m N l L n t N b 2 5 l d G F y e S w z f S Z x d W 9 0 O y w m c X V v d D t T Z W N 0 a W 9 u M S 9 D b 2 5 0 U l N p b X B z b 2 4 v U 2 9 1 c m N l L n t O b 3 J t Y W w s N H 0 m c X V v d D s s J n F 1 b 3 Q 7 U 2 V j d G l v b j E v Q 2 9 u d F J T a W 1 w c 2 9 u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F J T a W 1 w c 2 9 u L 1 N v d X J j Z S 5 7 Q 2 9 u d H J p Y n V 0 b 3 I s M H 0 m c X V v d D s s J n F 1 b 3 Q 7 U 2 V j d G l v b j E v Q 2 9 u d F J T a W 1 w c 2 9 u L 1 N v d X J j Z S 5 7 Q 2 9 t b X V u a X R 5 L D F 9 J n F 1 b 3 Q 7 L C Z x d W 9 0 O 1 N l Y 3 R p b 2 4 x L 0 N v b n R S U 2 l t c H N v b i 9 T b 3 V y Y 2 U u e 1 R 5 c G U s M n 0 m c X V v d D s s J n F 1 b 3 Q 7 U 2 V j d G l v b j E v Q 2 9 u d F J T a W 1 w c 2 9 u L 1 N v d X J j Z S 5 7 T W 9 u Z X R h c n k s M 3 0 m c X V v d D s s J n F 1 b 3 Q 7 U 2 V j d G l v b j E v Q 2 9 u d F J T a W 1 w c 2 9 u L 1 N v d X J j Z S 5 7 T m 9 y b W F s L D R 9 J n F 1 b 3 Q 7 L C Z x d W 9 0 O 1 N l Y 3 R p b 2 4 x L 0 N v b n R S U 2 l t c H N v b i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U l N p b X B z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U l N p b X B z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2 F m Y j N h Z i 0 4 Z j B i L T Q 5 N G Y t Y T R k Z S 0 2 M z I 2 Y W F i N z Y w Y W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x L j g 2 N z k w M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S U 2 l t c H N v b i 9 T b 3 V y Y 2 U u e 1 Z l b m R v c i w w f S Z x d W 9 0 O y w m c X V v d D t T Z W N 0 a W 9 u M S 9 F e H B S U 2 l t c H N v b i 9 T b 3 V y Y 2 U u e 0 1 v b m V 0 Y X J 5 L D F 9 J n F 1 b 3 Q 7 L C Z x d W 9 0 O 1 N l Y 3 R p b 2 4 x L 0 V 4 c F J T a W 1 w c 2 9 u L 1 N v d X J j Z S 5 7 T 2 5 s a W 5 l L D J 9 J n F 1 b 3 Q 7 L C Z x d W 9 0 O 1 N l Y 3 R p b 2 4 x L 0 V 4 c F J T a W 1 w c 2 9 u L 1 N v d X J j Z S 5 7 T m V 3 c 3 B h c G V y L D N 9 J n F 1 b 3 Q 7 L C Z x d W 9 0 O 1 N l Y 3 R p b 2 4 x L 0 V 4 c F J T a W 1 w c 2 9 u L 1 N v d X J j Z S 5 7 U m F k a W 8 v V F Y s N H 0 m c X V v d D s s J n F 1 b 3 Q 7 U 2 V j d G l v b j E v R X h w U l N p b X B z b 2 4 v U 2 9 1 c m N l L n t Q c m l u d H M s N X 0 m c X V v d D s s J n F 1 b 3 Q 7 U 2 V j d G l v b j E v R X h w U l N p b X B z b 2 4 v U 2 9 1 c m N l L n t T a W d u Y W d l L D Z 9 J n F 1 b 3 Q 7 L C Z x d W 9 0 O 1 N l Y 3 R p b 2 4 x L 0 V 4 c F J T a W 1 w c 2 9 u L 1 N v d X J j Z S 5 7 Q W R 2 Z X J 0 a X N p b m c g U 2 V y d m l j Z X M s N 3 0 m c X V v d D s s J n F 1 b 3 Q 7 U 2 V j d G l v b j E v R X h w U l N p b X B z b 2 4 v U 2 9 1 c m N l L n t T Z X J 2 a W N l c y w 4 f S Z x d W 9 0 O y w m c X V v d D t T Z W N 0 a W 9 u M S 9 F e H B S U 2 l t c H N v b i 9 T b 3 V y Y 2 U u e 1 R y Y X Z l b C 9 U c m F u c 3 B v c n Q s O X 0 m c X V v d D s s J n F 1 b 3 Q 7 U 2 V j d G l v b j E v R X h w U l N p b X B z b 2 4 v U 2 9 1 c m N l L n t N Y X R l c m l h b H M v U 3 V w c G x p Z X M s M T B 9 J n F 1 b 3 Q 7 L C Z x d W 9 0 O 1 N l Y 3 R p b 2 4 x L 0 V 4 c F J T a W 1 w c 2 9 u L 1 N v d X J j Z S 5 7 T 2 Z m a W N l I F N w Y W N l L D E x f S Z x d W 9 0 O y w m c X V v d D t T Z W N 0 a W 9 u M S 9 F e H B S U 2 l t c H N v b i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U l N p b X B z b 2 4 v U 2 9 1 c m N l L n t W Z W 5 k b 3 I s M H 0 m c X V v d D s s J n F 1 b 3 Q 7 U 2 V j d G l v b j E v R X h w U l N p b X B z b 2 4 v U 2 9 1 c m N l L n t N b 2 5 l d G F y e S w x f S Z x d W 9 0 O y w m c X V v d D t T Z W N 0 a W 9 u M S 9 F e H B S U 2 l t c H N v b i 9 T b 3 V y Y 2 U u e 0 9 u b G l u Z S w y f S Z x d W 9 0 O y w m c X V v d D t T Z W N 0 a W 9 u M S 9 F e H B S U 2 l t c H N v b i 9 T b 3 V y Y 2 U u e 0 5 l d 3 N w Y X B l c i w z f S Z x d W 9 0 O y w m c X V v d D t T Z W N 0 a W 9 u M S 9 F e H B S U 2 l t c H N v b i 9 T b 3 V y Y 2 U u e 1 J h Z G l v L 1 R W L D R 9 J n F 1 b 3 Q 7 L C Z x d W 9 0 O 1 N l Y 3 R p b 2 4 x L 0 V 4 c F J T a W 1 w c 2 9 u L 1 N v d X J j Z S 5 7 U H J p b n R z L D V 9 J n F 1 b 3 Q 7 L C Z x d W 9 0 O 1 N l Y 3 R p b 2 4 x L 0 V 4 c F J T a W 1 w c 2 9 u L 1 N v d X J j Z S 5 7 U 2 l n b m F n Z S w 2 f S Z x d W 9 0 O y w m c X V v d D t T Z W N 0 a W 9 u M S 9 F e H B S U 2 l t c H N v b i 9 T b 3 V y Y 2 U u e 0 F k d m V y d G l z a W 5 n I F N l c n Z p Y 2 V z L D d 9 J n F 1 b 3 Q 7 L C Z x d W 9 0 O 1 N l Y 3 R p b 2 4 x L 0 V 4 c F J T a W 1 w c 2 9 u L 1 N v d X J j Z S 5 7 U 2 V y d m l j Z X M s O H 0 m c X V v d D s s J n F 1 b 3 Q 7 U 2 V j d G l v b j E v R X h w U l N p b X B z b 2 4 v U 2 9 1 c m N l L n t U c m F 2 Z W w v V H J h b n N w b 3 J 0 L D l 9 J n F 1 b 3 Q 7 L C Z x d W 9 0 O 1 N l Y 3 R p b 2 4 x L 0 V 4 c F J T a W 1 w c 2 9 u L 1 N v d X J j Z S 5 7 T W F 0 Z X J p Y W x z L 1 N 1 c H B s a W V z L D E w f S Z x d W 9 0 O y w m c X V v d D t T Z W N 0 a W 9 u M S 9 F e H B S U 2 l t c H N v b i 9 T b 3 V y Y 2 U u e 0 9 m Z m l j Z S B T c G F j Z S w x M X 0 m c X V v d D s s J n F 1 b 3 Q 7 U 2 V j d G l v b j E v R X h w U l N p b X B z b 2 4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F J T a W 1 w c 2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E Q X J j a G l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Z j Y z F i N G Q t N G I 3 M C 0 0 N z J j L W J j N z A t N D M z Y 2 I y M W U z Z W Z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M i 4 w M j A 0 N D Y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R E F y Y 2 h p Z S 9 T b 3 V y Y 2 U u e 0 N v b n R y a W J 1 d G 9 y L D B 9 J n F 1 b 3 Q 7 L C Z x d W 9 0 O 1 N l Y 3 R p b 2 4 x L 0 N v b n R E Q X J j a G l l L 1 N v d X J j Z S 5 7 Q 2 9 t b X V u a X R 5 L D F 9 J n F 1 b 3 Q 7 L C Z x d W 9 0 O 1 N l Y 3 R p b 2 4 x L 0 N v b n R E Q X J j a G l l L 1 N v d X J j Z S 5 7 V H l w Z S w y f S Z x d W 9 0 O y w m c X V v d D t T Z W N 0 a W 9 u M S 9 D b 2 5 0 R E F y Y 2 h p Z S 9 T b 3 V y Y 2 U u e 0 1 v b m V 0 Y X J 5 L D N 9 J n F 1 b 3 Q 7 L C Z x d W 9 0 O 1 N l Y 3 R p b 2 4 x L 0 N v b n R E Q X J j a G l l L 1 N v d X J j Z S 5 7 T m 9 y b W F s L D R 9 J n F 1 b 3 Q 7 L C Z x d W 9 0 O 1 N l Y 3 R p b 2 4 x L 0 N v b n R E Q X J j a G l l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R B c m N o a W U v U 2 9 1 c m N l L n t D b 2 5 0 c m l i d X R v c i w w f S Z x d W 9 0 O y w m c X V v d D t T Z W N 0 a W 9 u M S 9 D b 2 5 0 R E F y Y 2 h p Z S 9 T b 3 V y Y 2 U u e 0 N v b W 1 1 b m l 0 e S w x f S Z x d W 9 0 O y w m c X V v d D t T Z W N 0 a W 9 u M S 9 D b 2 5 0 R E F y Y 2 h p Z S 9 T b 3 V y Y 2 U u e 1 R 5 c G U s M n 0 m c X V v d D s s J n F 1 b 3 Q 7 U 2 V j d G l v b j E v Q 2 9 u d E R B c m N o a W U v U 2 9 1 c m N l L n t N b 2 5 l d G F y e S w z f S Z x d W 9 0 O y w m c X V v d D t T Z W N 0 a W 9 u M S 9 D b 2 5 0 R E F y Y 2 h p Z S 9 T b 3 V y Y 2 U u e 0 5 v c m 1 h b C w 0 f S Z x d W 9 0 O y w m c X V v d D t T Z W N 0 a W 9 u M S 9 D b 2 5 0 R E F y Y 2 h p Z S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R E F y Y 2 h p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E Q X J j a G l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Z i N j c 3 Z D A t M D N m N S 0 0 O W Q 5 L W J h Y j Q t N W Q 2 M T V j M W U w Z D k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N z o 1 O S 4 y N T E 0 M D I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R B c m N o a W U v U 2 9 1 c m N l L n t W Z W 5 k b 3 I s M H 0 m c X V v d D s s J n F 1 b 3 Q 7 U 2 V j d G l v b j E v R X h w R E F y Y 2 h p Z S 9 T b 3 V y Y 2 U u e 0 1 v b m V 0 Y X J 5 L D F 9 J n F 1 b 3 Q 7 L C Z x d W 9 0 O 1 N l Y 3 R p b 2 4 x L 0 V 4 c E R B c m N o a W U v U 2 9 1 c m N l L n t P b m x p b m U s M n 0 m c X V v d D s s J n F 1 b 3 Q 7 U 2 V j d G l v b j E v R X h w R E F y Y 2 h p Z S 9 T b 3 V y Y 2 U u e 0 5 l d 3 N w Y X B l c i w z f S Z x d W 9 0 O y w m c X V v d D t T Z W N 0 a W 9 u M S 9 F e H B E Q X J j a G l l L 1 N v d X J j Z S 5 7 U m F k a W 8 v V F Y s N H 0 m c X V v d D s s J n F 1 b 3 Q 7 U 2 V j d G l v b j E v R X h w R E F y Y 2 h p Z S 9 T b 3 V y Y 2 U u e 1 B y a W 5 0 c y w 1 f S Z x d W 9 0 O y w m c X V v d D t T Z W N 0 a W 9 u M S 9 F e H B E Q X J j a G l l L 1 N v d X J j Z S 5 7 U 2 l n b m F n Z S w 2 f S Z x d W 9 0 O y w m c X V v d D t T Z W N 0 a W 9 u M S 9 F e H B E Q X J j a G l l L 1 N v d X J j Z S 5 7 Q W R 2 Z X J 0 a X N p b m c g U 2 V y d m l j Z X M s N 3 0 m c X V v d D s s J n F 1 b 3 Q 7 U 2 V j d G l v b j E v R X h w R E F y Y 2 h p Z S 9 T b 3 V y Y 2 U u e 1 N l c n Z p Y 2 V z L D h 9 J n F 1 b 3 Q 7 L C Z x d W 9 0 O 1 N l Y 3 R p b 2 4 x L 0 V 4 c E R B c m N o a W U v U 2 9 1 c m N l L n t U c m F 2 Z W w v V H J h b n N w b 3 J 0 L D l 9 J n F 1 b 3 Q 7 L C Z x d W 9 0 O 1 N l Y 3 R p b 2 4 x L 0 V 4 c E R B c m N o a W U v U 2 9 1 c m N l L n t N Y X R l c m l h b H M v U 3 V w c G x p Z X M s M T B 9 J n F 1 b 3 Q 7 L C Z x d W 9 0 O 1 N l Y 3 R p b 2 4 x L 0 V 4 c E R B c m N o a W U v U 2 9 1 c m N l L n t P Z m Z p Y 2 U g U 3 B h Y 2 U s M T F 9 J n F 1 b 3 Q 7 L C Z x d W 9 0 O 1 N l Y 3 R p b 2 4 x L 0 V 4 c E R B c m N o a W U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R B c m N o a W U v U 2 9 1 c m N l L n t W Z W 5 k b 3 I s M H 0 m c X V v d D s s J n F 1 b 3 Q 7 U 2 V j d G l v b j E v R X h w R E F y Y 2 h p Z S 9 T b 3 V y Y 2 U u e 0 1 v b m V 0 Y X J 5 L D F 9 J n F 1 b 3 Q 7 L C Z x d W 9 0 O 1 N l Y 3 R p b 2 4 x L 0 V 4 c E R B c m N o a W U v U 2 9 1 c m N l L n t P b m x p b m U s M n 0 m c X V v d D s s J n F 1 b 3 Q 7 U 2 V j d G l v b j E v R X h w R E F y Y 2 h p Z S 9 T b 3 V y Y 2 U u e 0 5 l d 3 N w Y X B l c i w z f S Z x d W 9 0 O y w m c X V v d D t T Z W N 0 a W 9 u M S 9 F e H B E Q X J j a G l l L 1 N v d X J j Z S 5 7 U m F k a W 8 v V F Y s N H 0 m c X V v d D s s J n F 1 b 3 Q 7 U 2 V j d G l v b j E v R X h w R E F y Y 2 h p Z S 9 T b 3 V y Y 2 U u e 1 B y a W 5 0 c y w 1 f S Z x d W 9 0 O y w m c X V v d D t T Z W N 0 a W 9 u M S 9 F e H B E Q X J j a G l l L 1 N v d X J j Z S 5 7 U 2 l n b m F n Z S w 2 f S Z x d W 9 0 O y w m c X V v d D t T Z W N 0 a W 9 u M S 9 F e H B E Q X J j a G l l L 1 N v d X J j Z S 5 7 Q W R 2 Z X J 0 a X N p b m c g U 2 V y d m l j Z X M s N 3 0 m c X V v d D s s J n F 1 b 3 Q 7 U 2 V j d G l v b j E v R X h w R E F y Y 2 h p Z S 9 T b 3 V y Y 2 U u e 1 N l c n Z p Y 2 V z L D h 9 J n F 1 b 3 Q 7 L C Z x d W 9 0 O 1 N l Y 3 R p b 2 4 x L 0 V 4 c E R B c m N o a W U v U 2 9 1 c m N l L n t U c m F 2 Z W w v V H J h b n N w b 3 J 0 L D l 9 J n F 1 b 3 Q 7 L C Z x d W 9 0 O 1 N l Y 3 R p b 2 4 x L 0 V 4 c E R B c m N o a W U v U 2 9 1 c m N l L n t N Y X R l c m l h b H M v U 3 V w c G x p Z X M s M T B 9 J n F 1 b 3 Q 7 L C Z x d W 9 0 O 1 N l Y 3 R p b 2 4 x L 0 V 4 c E R B c m N o a W U v U 2 9 1 c m N l L n t P Z m Z p Y 2 U g U 3 B h Y 2 U s M T F 9 J n F 1 b 3 Q 7 L C Z x d W 9 0 O 1 N l Y 3 R p b 2 4 x L 0 V 4 c E R B c m N o a W U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R B c m N o a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R S b 2 R n Z X J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W V m Z D Q 5 Y T c t Y T R i Y y 0 0 Y 2 Y 1 L T k 2 O G Y t M D Z j N z Z j M T U w N W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M S 4 5 N T U 0 O T M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R S b 2 R n Z X J z L 1 N v d X J j Z S 5 7 Q 2 9 u d H J p Y n V 0 b 3 I s M H 0 m c X V v d D s s J n F 1 b 3 Q 7 U 2 V j d G l v b j E v Q 2 9 u d E R S b 2 R n Z X J z L 1 N v d X J j Z S 5 7 Q 2 9 t b X V u a X R 5 L D F 9 J n F 1 b 3 Q 7 L C Z x d W 9 0 O 1 N l Y 3 R p b 2 4 x L 0 N v b n R E U m 9 k Z 2 V y c y 9 T b 3 V y Y 2 U u e 1 R 5 c G U s M n 0 m c X V v d D s s J n F 1 b 3 Q 7 U 2 V j d G l v b j E v Q 2 9 u d E R S b 2 R n Z X J z L 1 N v d X J j Z S 5 7 T W 9 u Z X R h c n k s M 3 0 m c X V v d D s s J n F 1 b 3 Q 7 U 2 V j d G l v b j E v Q 2 9 u d E R S b 2 R n Z X J z L 1 N v d X J j Z S 5 7 T m 9 y b W F s L D R 9 J n F 1 b 3 Q 7 L C Z x d W 9 0 O 1 N l Y 3 R p b 2 4 x L 0 N v b n R E U m 9 k Z 2 V y c y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E U m 9 k Z 2 V y c y 9 T b 3 V y Y 2 U u e 0 N v b n R y a W J 1 d G 9 y L D B 9 J n F 1 b 3 Q 7 L C Z x d W 9 0 O 1 N l Y 3 R p b 2 4 x L 0 N v b n R E U m 9 k Z 2 V y c y 9 T b 3 V y Y 2 U u e 0 N v b W 1 1 b m l 0 e S w x f S Z x d W 9 0 O y w m c X V v d D t T Z W N 0 a W 9 u M S 9 D b 2 5 0 R F J v Z G d l c n M v U 2 9 1 c m N l L n t U e X B l L D J 9 J n F 1 b 3 Q 7 L C Z x d W 9 0 O 1 N l Y 3 R p b 2 4 x L 0 N v b n R E U m 9 k Z 2 V y c y 9 T b 3 V y Y 2 U u e 0 1 v b m V 0 Y X J 5 L D N 9 J n F 1 b 3 Q 7 L C Z x d W 9 0 O 1 N l Y 3 R p b 2 4 x L 0 N v b n R E U m 9 k Z 2 V y c y 9 T b 3 V y Y 2 U u e 0 5 v c m 1 h b C w 0 f S Z x d W 9 0 O y w m c X V v d D t T Z W N 0 a W 9 u M S 9 D b 2 5 0 R F J v Z G d l c n M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R S b 2 R n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R S b 2 R n Z X J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m R k Z T I 2 M j E t N D V k N C 0 0 N j U 2 L W J k M j I t Y j A 5 Y j R k N T l j N z k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N z o 1 O C 4 3 M z g 0 N T U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R S b 2 R n Z X J z L 1 N v d X J j Z S 5 7 V m V u Z G 9 y L D B 9 J n F 1 b 3 Q 7 L C Z x d W 9 0 O 1 N l Y 3 R p b 2 4 x L 0 V 4 c E R S b 2 R n Z X J z L 1 N v d X J j Z S 5 7 T W 9 u Z X R h c n k s M X 0 m c X V v d D s s J n F 1 b 3 Q 7 U 2 V j d G l v b j E v R X h w R F J v Z G d l c n M v U 2 9 1 c m N l L n t P b m x p b m U s M n 0 m c X V v d D s s J n F 1 b 3 Q 7 U 2 V j d G l v b j E v R X h w R F J v Z G d l c n M v U 2 9 1 c m N l L n t O Z X d z c G F w Z X I s M 3 0 m c X V v d D s s J n F 1 b 3 Q 7 U 2 V j d G l v b j E v R X h w R F J v Z G d l c n M v U 2 9 1 c m N l L n t S Y W R p b y 9 U V i w 0 f S Z x d W 9 0 O y w m c X V v d D t T Z W N 0 a W 9 u M S 9 F e H B E U m 9 k Z 2 V y c y 9 T b 3 V y Y 2 U u e 1 B y a W 5 0 c y w 1 f S Z x d W 9 0 O y w m c X V v d D t T Z W N 0 a W 9 u M S 9 F e H B E U m 9 k Z 2 V y c y 9 T b 3 V y Y 2 U u e 1 N p Z 2 5 h Z 2 U s N n 0 m c X V v d D s s J n F 1 b 3 Q 7 U 2 V j d G l v b j E v R X h w R F J v Z G d l c n M v U 2 9 1 c m N l L n t B Z H Z l c n R p c 2 l u Z y B T Z X J 2 a W N l c y w 3 f S Z x d W 9 0 O y w m c X V v d D t T Z W N 0 a W 9 u M S 9 F e H B E U m 9 k Z 2 V y c y 9 T b 3 V y Y 2 U u e 1 N l c n Z p Y 2 V z L D h 9 J n F 1 b 3 Q 7 L C Z x d W 9 0 O 1 N l Y 3 R p b 2 4 x L 0 V 4 c E R S b 2 R n Z X J z L 1 N v d X J j Z S 5 7 V H J h d m V s L 1 R y Y W 5 z c G 9 y d C w 5 f S Z x d W 9 0 O y w m c X V v d D t T Z W N 0 a W 9 u M S 9 F e H B E U m 9 k Z 2 V y c y 9 T b 3 V y Y 2 U u e 0 1 h d G V y a W F s c y 9 T d X B w b G l l c y w x M H 0 m c X V v d D s s J n F 1 b 3 Q 7 U 2 V j d G l v b j E v R X h w R F J v Z G d l c n M v U 2 9 1 c m N l L n t P Z m Z p Y 2 U g U 3 B h Y 2 U s M T F 9 J n F 1 b 3 Q 7 L C Z x d W 9 0 O 1 N l Y 3 R p b 2 4 x L 0 V 4 c E R S b 2 R n Z X J z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E U m 9 k Z 2 V y c y 9 T b 3 V y Y 2 U u e 1 Z l b m R v c i w w f S Z x d W 9 0 O y w m c X V v d D t T Z W N 0 a W 9 u M S 9 F e H B E U m 9 k Z 2 V y c y 9 T b 3 V y Y 2 U u e 0 1 v b m V 0 Y X J 5 L D F 9 J n F 1 b 3 Q 7 L C Z x d W 9 0 O 1 N l Y 3 R p b 2 4 x L 0 V 4 c E R S b 2 R n Z X J z L 1 N v d X J j Z S 5 7 T 2 5 s a W 5 l L D J 9 J n F 1 b 3 Q 7 L C Z x d W 9 0 O 1 N l Y 3 R p b 2 4 x L 0 V 4 c E R S b 2 R n Z X J z L 1 N v d X J j Z S 5 7 T m V 3 c 3 B h c G V y L D N 9 J n F 1 b 3 Q 7 L C Z x d W 9 0 O 1 N l Y 3 R p b 2 4 x L 0 V 4 c E R S b 2 R n Z X J z L 1 N v d X J j Z S 5 7 U m F k a W 8 v V F Y s N H 0 m c X V v d D s s J n F 1 b 3 Q 7 U 2 V j d G l v b j E v R X h w R F J v Z G d l c n M v U 2 9 1 c m N l L n t Q c m l u d H M s N X 0 m c X V v d D s s J n F 1 b 3 Q 7 U 2 V j d G l v b j E v R X h w R F J v Z G d l c n M v U 2 9 1 c m N l L n t T a W d u Y W d l L D Z 9 J n F 1 b 3 Q 7 L C Z x d W 9 0 O 1 N l Y 3 R p b 2 4 x L 0 V 4 c E R S b 2 R n Z X J z L 1 N v d X J j Z S 5 7 Q W R 2 Z X J 0 a X N p b m c g U 2 V y d m l j Z X M s N 3 0 m c X V v d D s s J n F 1 b 3 Q 7 U 2 V j d G l v b j E v R X h w R F J v Z G d l c n M v U 2 9 1 c m N l L n t T Z X J 2 a W N l c y w 4 f S Z x d W 9 0 O y w m c X V v d D t T Z W N 0 a W 9 u M S 9 F e H B E U m 9 k Z 2 V y c y 9 T b 3 V y Y 2 U u e 1 R y Y X Z l b C 9 U c m F u c 3 B v c n Q s O X 0 m c X V v d D s s J n F 1 b 3 Q 7 U 2 V j d G l v b j E v R X h w R F J v Z G d l c n M v U 2 9 1 c m N l L n t N Y X R l c m l h b H M v U 3 V w c G x p Z X M s M T B 9 J n F 1 b 3 Q 7 L C Z x d W 9 0 O 1 N l Y 3 R p b 2 4 x L 0 V 4 c E R S b 2 R n Z X J z L 1 N v d X J j Z S 5 7 T 2 Z m a W N l I F N w Y W N l L D E x f S Z x d W 9 0 O y w m c X V v d D t T Z W N 0 a W 9 u M S 9 F e H B E U m 9 k Z 2 V y c y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R F J v Z G d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N S b 3 N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I y M z l l O G U t Y m N i Z i 0 0 O T B m L W I 3 N G U t M D F i O D V l N j U 5 N D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N z o 1 O C 4 4 M D g 4 N D I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U 1 J v c 3 M v U 2 9 1 c m N l L n t D b 2 5 0 c m l i d X R v c i w w f S Z x d W 9 0 O y w m c X V v d D t T Z W N 0 a W 9 u M S 9 D b 2 5 0 U 1 J v c 3 M v U 2 9 1 c m N l L n t D b 2 1 t d W 5 p d H k s M X 0 m c X V v d D s s J n F 1 b 3 Q 7 U 2 V j d G l v b j E v Q 2 9 u d F N S b 3 N z L 1 N v d X J j Z S 5 7 V H l w Z S w y f S Z x d W 9 0 O y w m c X V v d D t T Z W N 0 a W 9 u M S 9 D b 2 5 0 U 1 J v c 3 M v U 2 9 1 c m N l L n t N b 2 5 l d G F y e S w z f S Z x d W 9 0 O y w m c X V v d D t T Z W N 0 a W 9 u M S 9 D b 2 5 0 U 1 J v c 3 M v U 2 9 1 c m N l L n t O b 3 J t Y W w s N H 0 m c X V v d D s s J n F 1 b 3 Q 7 U 2 V j d G l v b j E v Q 2 9 u d F N S b 3 N z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F N S b 3 N z L 1 N v d X J j Z S 5 7 Q 2 9 u d H J p Y n V 0 b 3 I s M H 0 m c X V v d D s s J n F 1 b 3 Q 7 U 2 V j d G l v b j E v Q 2 9 u d F N S b 3 N z L 1 N v d X J j Z S 5 7 Q 2 9 t b X V u a X R 5 L D F 9 J n F 1 b 3 Q 7 L C Z x d W 9 0 O 1 N l Y 3 R p b 2 4 x L 0 N v b n R T U m 9 z c y 9 T b 3 V y Y 2 U u e 1 R 5 c G U s M n 0 m c X V v d D s s J n F 1 b 3 Q 7 U 2 V j d G l v b j E v Q 2 9 u d F N S b 3 N z L 1 N v d X J j Z S 5 7 T W 9 u Z X R h c n k s M 3 0 m c X V v d D s s J n F 1 b 3 Q 7 U 2 V j d G l v b j E v Q 2 9 u d F N S b 3 N z L 1 N v d X J j Z S 5 7 T m 9 y b W F s L D R 9 J n F 1 b 3 Q 7 L C Z x d W 9 0 O 1 N l Y 3 R p b 2 4 x L 0 N v b n R T U m 9 z c y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U 1 J v c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U 1 J v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N D d j Z T Y z M C 0 1 Y W Q x L T Q 2 Z j E t O D J m Z i 1 h Y m U z M W U 0 N G U 0 N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3 O j U 5 L j A 5 M T g z M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1 J v c 3 M v U 2 9 1 c m N l L n t W Z W 5 k b 3 I s M H 0 m c X V v d D s s J n F 1 b 3 Q 7 U 2 V j d G l v b j E v R X h w U 1 J v c 3 M v U 2 9 1 c m N l L n t N b 2 5 l d G F y e S w x f S Z x d W 9 0 O y w m c X V v d D t T Z W N 0 a W 9 u M S 9 F e H B T U m 9 z c y 9 T b 3 V y Y 2 U u e 0 9 u b G l u Z S w y f S Z x d W 9 0 O y w m c X V v d D t T Z W N 0 a W 9 u M S 9 F e H B T U m 9 z c y 9 T b 3 V y Y 2 U u e 0 5 l d 3 N w Y X B l c i w z f S Z x d W 9 0 O y w m c X V v d D t T Z W N 0 a W 9 u M S 9 F e H B T U m 9 z c y 9 T b 3 V y Y 2 U u e 1 J h Z G l v L 1 R W L D R 9 J n F 1 b 3 Q 7 L C Z x d W 9 0 O 1 N l Y 3 R p b 2 4 x L 0 V 4 c F N S b 3 N z L 1 N v d X J j Z S 5 7 U H J p b n R z L D V 9 J n F 1 b 3 Q 7 L C Z x d W 9 0 O 1 N l Y 3 R p b 2 4 x L 0 V 4 c F N S b 3 N z L 1 N v d X J j Z S 5 7 U 2 l n b m F n Z S w 2 f S Z x d W 9 0 O y w m c X V v d D t T Z W N 0 a W 9 u M S 9 F e H B T U m 9 z c y 9 T b 3 V y Y 2 U u e 0 F k d m V y d G l z a W 5 n I F N l c n Z p Y 2 V z L D d 9 J n F 1 b 3 Q 7 L C Z x d W 9 0 O 1 N l Y 3 R p b 2 4 x L 0 V 4 c F N S b 3 N z L 1 N v d X J j Z S 5 7 U 2 V y d m l j Z X M s O H 0 m c X V v d D s s J n F 1 b 3 Q 7 U 2 V j d G l v b j E v R X h w U 1 J v c 3 M v U 2 9 1 c m N l L n t U c m F 2 Z W w v V H J h b n N w b 3 J 0 L D l 9 J n F 1 b 3 Q 7 L C Z x d W 9 0 O 1 N l Y 3 R p b 2 4 x L 0 V 4 c F N S b 3 N z L 1 N v d X J j Z S 5 7 T W F 0 Z X J p Y W x z L 1 N 1 c H B s a W V z L D E w f S Z x d W 9 0 O y w m c X V v d D t T Z W N 0 a W 9 u M S 9 F e H B T U m 9 z c y 9 T b 3 V y Y 2 U u e 0 9 m Z m l j Z S B T c G F j Z S w x M X 0 m c X V v d D s s J n F 1 b 3 Q 7 U 2 V j d G l v b j E v R X h w U 1 J v c 3 M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N S b 3 N z L 1 N v d X J j Z S 5 7 V m V u Z G 9 y L D B 9 J n F 1 b 3 Q 7 L C Z x d W 9 0 O 1 N l Y 3 R p b 2 4 x L 0 V 4 c F N S b 3 N z L 1 N v d X J j Z S 5 7 T W 9 u Z X R h c n k s M X 0 m c X V v d D s s J n F 1 b 3 Q 7 U 2 V j d G l v b j E v R X h w U 1 J v c 3 M v U 2 9 1 c m N l L n t P b m x p b m U s M n 0 m c X V v d D s s J n F 1 b 3 Q 7 U 2 V j d G l v b j E v R X h w U 1 J v c 3 M v U 2 9 1 c m N l L n t O Z X d z c G F w Z X I s M 3 0 m c X V v d D s s J n F 1 b 3 Q 7 U 2 V j d G l v b j E v R X h w U 1 J v c 3 M v U 2 9 1 c m N l L n t S Y W R p b y 9 U V i w 0 f S Z x d W 9 0 O y w m c X V v d D t T Z W N 0 a W 9 u M S 9 F e H B T U m 9 z c y 9 T b 3 V y Y 2 U u e 1 B y a W 5 0 c y w 1 f S Z x d W 9 0 O y w m c X V v d D t T Z W N 0 a W 9 u M S 9 F e H B T U m 9 z c y 9 T b 3 V y Y 2 U u e 1 N p Z 2 5 h Z 2 U s N n 0 m c X V v d D s s J n F 1 b 3 Q 7 U 2 V j d G l v b j E v R X h w U 1 J v c 3 M v U 2 9 1 c m N l L n t B Z H Z l c n R p c 2 l u Z y B T Z X J 2 a W N l c y w 3 f S Z x d W 9 0 O y w m c X V v d D t T Z W N 0 a W 9 u M S 9 F e H B T U m 9 z c y 9 T b 3 V y Y 2 U u e 1 N l c n Z p Y 2 V z L D h 9 J n F 1 b 3 Q 7 L C Z x d W 9 0 O 1 N l Y 3 R p b 2 4 x L 0 V 4 c F N S b 3 N z L 1 N v d X J j Z S 5 7 V H J h d m V s L 1 R y Y W 5 z c G 9 y d C w 5 f S Z x d W 9 0 O y w m c X V v d D t T Z W N 0 a W 9 u M S 9 F e H B T U m 9 z c y 9 T b 3 V y Y 2 U u e 0 1 h d G V y a W F s c y 9 T d X B w b G l l c y w x M H 0 m c X V v d D s s J n F 1 b 3 Q 7 U 2 V j d G l v b j E v R X h w U 1 J v c 3 M v U 2 9 1 c m N l L n t P Z m Z p Y 2 U g U 3 B h Y 2 U s M T F 9 J n F 1 b 3 Q 7 L C Z x d W 9 0 O 1 N l Y 3 R p b 2 4 x L 0 V 4 c F N S b 3 N z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T U m 9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T E 1 j T G V v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N k M D V k O D Y 1 L T F m Z T U t N G E 5 Y S 1 h Y W Y 3 L W V j M D I 4 Y j Q 4 N T U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c 6 N T k u M T g 1 O T k 0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x N Y 0 x l b 2 Q v U 2 9 1 c m N l L n t D b 2 5 0 c m l i d X R v c i w w f S Z x d W 9 0 O y w m c X V v d D t T Z W N 0 a W 9 u M S 9 D b 2 5 0 T E 1 j T G V v Z C 9 T b 3 V y Y 2 U u e 0 N v b W 1 1 b m l 0 e S w x f S Z x d W 9 0 O y w m c X V v d D t T Z W N 0 a W 9 u M S 9 D b 2 5 0 T E 1 j T G V v Z C 9 T b 3 V y Y 2 U u e 1 R 5 c G U s M n 0 m c X V v d D s s J n F 1 b 3 Q 7 U 2 V j d G l v b j E v Q 2 9 u d E x N Y 0 x l b 2 Q v U 2 9 1 c m N l L n t N b 2 5 l d G F y e S w z f S Z x d W 9 0 O y w m c X V v d D t T Z W N 0 a W 9 u M S 9 D b 2 5 0 T E 1 j T G V v Z C 9 T b 3 V y Y 2 U u e 0 5 v c m 1 h b C w 0 f S Z x d W 9 0 O y w m c X V v d D t T Z W N 0 a W 9 u M S 9 D b 2 5 0 T E 1 j T G V v Z C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M T W N M Z W 9 k L 1 N v d X J j Z S 5 7 Q 2 9 u d H J p Y n V 0 b 3 I s M H 0 m c X V v d D s s J n F 1 b 3 Q 7 U 2 V j d G l v b j E v Q 2 9 u d E x N Y 0 x l b 2 Q v U 2 9 1 c m N l L n t D b 2 1 t d W 5 p d H k s M X 0 m c X V v d D s s J n F 1 b 3 Q 7 U 2 V j d G l v b j E v Q 2 9 u d E x N Y 0 x l b 2 Q v U 2 9 1 c m N l L n t U e X B l L D J 9 J n F 1 b 3 Q 7 L C Z x d W 9 0 O 1 N l Y 3 R p b 2 4 x L 0 N v b n R M T W N M Z W 9 k L 1 N v d X J j Z S 5 7 T W 9 u Z X R h c n k s M 3 0 m c X V v d D s s J n F 1 b 3 Q 7 U 2 V j d G l v b j E v Q 2 9 u d E x N Y 0 x l b 2 Q v U 2 9 1 c m N l L n t O b 3 J t Y W w s N H 0 m c X V v d D s s J n F 1 b 3 Q 7 U 2 V j d G l v b j E v Q 2 9 u d E x N Y 0 x l b 2 Q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x N Y 0 x l b 2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T E 1 j T G V v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Z k M j F h Y j E y L T N i Y j Q t N D B i M y 1 i Y T M 1 L T A w M D g y Z D Q x Y z c 2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E u O T I 0 M T g 3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x N Y 0 x l b 2 Q v U 2 9 1 c m N l L n t W Z W 5 k b 3 I s M H 0 m c X V v d D s s J n F 1 b 3 Q 7 U 2 V j d G l v b j E v R X h w T E 1 j T G V v Z C 9 T b 3 V y Y 2 U u e 0 1 v b m V 0 Y X J 5 L D F 9 J n F 1 b 3 Q 7 L C Z x d W 9 0 O 1 N l Y 3 R p b 2 4 x L 0 V 4 c E x N Y 0 x l b 2 Q v U 2 9 1 c m N l L n t P b m x p b m U s M n 0 m c X V v d D s s J n F 1 b 3 Q 7 U 2 V j d G l v b j E v R X h w T E 1 j T G V v Z C 9 T b 3 V y Y 2 U u e 0 5 l d 3 N w Y X B l c i w z f S Z x d W 9 0 O y w m c X V v d D t T Z W N 0 a W 9 u M S 9 F e H B M T W N M Z W 9 k L 1 N v d X J j Z S 5 7 U m F k a W 8 v V F Y s N H 0 m c X V v d D s s J n F 1 b 3 Q 7 U 2 V j d G l v b j E v R X h w T E 1 j T G V v Z C 9 T b 3 V y Y 2 U u e 1 B y a W 5 0 c y w 1 f S Z x d W 9 0 O y w m c X V v d D t T Z W N 0 a W 9 u M S 9 F e H B M T W N M Z W 9 k L 1 N v d X J j Z S 5 7 U 2 l n b m F n Z S w 2 f S Z x d W 9 0 O y w m c X V v d D t T Z W N 0 a W 9 u M S 9 F e H B M T W N M Z W 9 k L 1 N v d X J j Z S 5 7 Q W R 2 Z X J 0 a X N p b m c g U 2 V y d m l j Z X M s N 3 0 m c X V v d D s s J n F 1 b 3 Q 7 U 2 V j d G l v b j E v R X h w T E 1 j T G V v Z C 9 T b 3 V y Y 2 U u e 1 N l c n Z p Y 2 V z L D h 9 J n F 1 b 3 Q 7 L C Z x d W 9 0 O 1 N l Y 3 R p b 2 4 x L 0 V 4 c E x N Y 0 x l b 2 Q v U 2 9 1 c m N l L n t U c m F 2 Z W w v V H J h b n N w b 3 J 0 L D l 9 J n F 1 b 3 Q 7 L C Z x d W 9 0 O 1 N l Y 3 R p b 2 4 x L 0 V 4 c E x N Y 0 x l b 2 Q v U 2 9 1 c m N l L n t N Y X R l c m l h b H M v U 3 V w c G x p Z X M s M T B 9 J n F 1 b 3 Q 7 L C Z x d W 9 0 O 1 N l Y 3 R p b 2 4 x L 0 V 4 c E x N Y 0 x l b 2 Q v U 2 9 1 c m N l L n t P Z m Z p Y 2 U g U 3 B h Y 2 U s M T F 9 J n F 1 b 3 Q 7 L C Z x d W 9 0 O 1 N l Y 3 R p b 2 4 x L 0 V 4 c E x N Y 0 x l b 2 Q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x N Y 0 x l b 2 Q v U 2 9 1 c m N l L n t W Z W 5 k b 3 I s M H 0 m c X V v d D s s J n F 1 b 3 Q 7 U 2 V j d G l v b j E v R X h w T E 1 j T G V v Z C 9 T b 3 V y Y 2 U u e 0 1 v b m V 0 Y X J 5 L D F 9 J n F 1 b 3 Q 7 L C Z x d W 9 0 O 1 N l Y 3 R p b 2 4 x L 0 V 4 c E x N Y 0 x l b 2 Q v U 2 9 1 c m N l L n t P b m x p b m U s M n 0 m c X V v d D s s J n F 1 b 3 Q 7 U 2 V j d G l v b j E v R X h w T E 1 j T G V v Z C 9 T b 3 V y Y 2 U u e 0 5 l d 3 N w Y X B l c i w z f S Z x d W 9 0 O y w m c X V v d D t T Z W N 0 a W 9 u M S 9 F e H B M T W N M Z W 9 k L 1 N v d X J j Z S 5 7 U m F k a W 8 v V F Y s N H 0 m c X V v d D s s J n F 1 b 3 Q 7 U 2 V j d G l v b j E v R X h w T E 1 j T G V v Z C 9 T b 3 V y Y 2 U u e 1 B y a W 5 0 c y w 1 f S Z x d W 9 0 O y w m c X V v d D t T Z W N 0 a W 9 u M S 9 F e H B M T W N M Z W 9 k L 1 N v d X J j Z S 5 7 U 2 l n b m F n Z S w 2 f S Z x d W 9 0 O y w m c X V v d D t T Z W N 0 a W 9 u M S 9 F e H B M T W N M Z W 9 k L 1 N v d X J j Z S 5 7 Q W R 2 Z X J 0 a X N p b m c g U 2 V y d m l j Z X M s N 3 0 m c X V v d D s s J n F 1 b 3 Q 7 U 2 V j d G l v b j E v R X h w T E 1 j T G V v Z C 9 T b 3 V y Y 2 U u e 1 N l c n Z p Y 2 V z L D h 9 J n F 1 b 3 Q 7 L C Z x d W 9 0 O 1 N l Y 3 R p b 2 4 x L 0 V 4 c E x N Y 0 x l b 2 Q v U 2 9 1 c m N l L n t U c m F 2 Z W w v V H J h b n N w b 3 J 0 L D l 9 J n F 1 b 3 Q 7 L C Z x d W 9 0 O 1 N l Y 3 R p b 2 4 x L 0 V 4 c E x N Y 0 x l b 2 Q v U 2 9 1 c m N l L n t N Y X R l c m l h b H M v U 3 V w c G x p Z X M s M T B 9 J n F 1 b 3 Q 7 L C Z x d W 9 0 O 1 N l Y 3 R p b 2 4 x L 0 V 4 c E x N Y 0 x l b 2 Q v U 2 9 1 c m N l L n t P Z m Z p Y 2 U g U 3 B h Y 2 U s M T F 9 J n F 1 b 3 Q 7 L C Z x d W 9 0 O 1 N l Y 3 R p b 2 4 x L 0 V 4 c E x N Y 0 x l b 2 Q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x N Y 0 x l b 2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x T Z W 1 t b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m Z h M G Z k M T k t O D Q z Z i 0 0 N T k 1 L T g 4 Z G E t Y z g 2 N z c 0 N D k 4 M T Q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N S 4 0 M D U 5 N T Y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T F N l b W 1 s Z X I v U 2 9 1 c m N l L n t D b 2 5 0 c m l i d X R v c i w w f S Z x d W 9 0 O y w m c X V v d D t T Z W N 0 a W 9 u M S 9 D b 2 5 0 T F N l b W 1 s Z X I v U 2 9 1 c m N l L n t D b 2 1 t d W 5 p d H k s M X 0 m c X V v d D s s J n F 1 b 3 Q 7 U 2 V j d G l v b j E v Q 2 9 u d E x T Z W 1 t b G V y L 1 N v d X J j Z S 5 7 V H l w Z S w y f S Z x d W 9 0 O y w m c X V v d D t T Z W N 0 a W 9 u M S 9 D b 2 5 0 T F N l b W 1 s Z X I v U 2 9 1 c m N l L n t N b 2 5 l d G F y e S w z f S Z x d W 9 0 O y w m c X V v d D t T Z W N 0 a W 9 u M S 9 D b 2 5 0 T F N l b W 1 s Z X I v U 2 9 1 c m N l L n t O b 3 J t Y W w s N H 0 m c X V v d D s s J n F 1 b 3 Q 7 U 2 V j d G l v b j E v Q 2 9 u d E x T Z W 1 t b G V y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x T Z W 1 t b G V y L 1 N v d X J j Z S 5 7 Q 2 9 u d H J p Y n V 0 b 3 I s M H 0 m c X V v d D s s J n F 1 b 3 Q 7 U 2 V j d G l v b j E v Q 2 9 u d E x T Z W 1 t b G V y L 1 N v d X J j Z S 5 7 Q 2 9 t b X V u a X R 5 L D F 9 J n F 1 b 3 Q 7 L C Z x d W 9 0 O 1 N l Y 3 R p b 2 4 x L 0 N v b n R M U 2 V t b W x l c i 9 T b 3 V y Y 2 U u e 1 R 5 c G U s M n 0 m c X V v d D s s J n F 1 b 3 Q 7 U 2 V j d G l v b j E v Q 2 9 u d E x T Z W 1 t b G V y L 1 N v d X J j Z S 5 7 T W 9 u Z X R h c n k s M 3 0 m c X V v d D s s J n F 1 b 3 Q 7 U 2 V j d G l v b j E v Q 2 9 u d E x T Z W 1 t b G V y L 1 N v d X J j Z S 5 7 T m 9 y b W F s L D R 9 J n F 1 b 3 Q 7 L C Z x d W 9 0 O 1 N l Y 3 R p b 2 4 x L 0 N v b n R M U 2 V t b W x l c i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T F N l b W 1 s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T F N l b W 1 s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Z G F j Z j I 1 O S 1 k O W Q 1 L T R k Z j I t O T I 3 Z i 0 5 M m Q 3 N m Z h M T d i Y T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1 L j c 2 M j E 1 M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T F N l b W 1 s Z X I v U 2 9 1 c m N l L n t W Z W 5 k b 3 I s M H 0 m c X V v d D s s J n F 1 b 3 Q 7 U 2 V j d G l v b j E v R X h w T F N l b W 1 s Z X I v U 2 9 1 c m N l L n t N b 2 5 l d G F y e S w x f S Z x d W 9 0 O y w m c X V v d D t T Z W N 0 a W 9 u M S 9 F e H B M U 2 V t b W x l c i 9 T b 3 V y Y 2 U u e 0 9 u b G l u Z S w y f S Z x d W 9 0 O y w m c X V v d D t T Z W N 0 a W 9 u M S 9 F e H B M U 2 V t b W x l c i 9 T b 3 V y Y 2 U u e 0 5 l d 3 N w Y X B l c i w z f S Z x d W 9 0 O y w m c X V v d D t T Z W N 0 a W 9 u M S 9 F e H B M U 2 V t b W x l c i 9 T b 3 V y Y 2 U u e 1 J h Z G l v L 1 R W L D R 9 J n F 1 b 3 Q 7 L C Z x d W 9 0 O 1 N l Y 3 R p b 2 4 x L 0 V 4 c E x T Z W 1 t b G V y L 1 N v d X J j Z S 5 7 U H J p b n R z L D V 9 J n F 1 b 3 Q 7 L C Z x d W 9 0 O 1 N l Y 3 R p b 2 4 x L 0 V 4 c E x T Z W 1 t b G V y L 1 N v d X J j Z S 5 7 U 2 l n b m F n Z S w 2 f S Z x d W 9 0 O y w m c X V v d D t T Z W N 0 a W 9 u M S 9 F e H B M U 2 V t b W x l c i 9 T b 3 V y Y 2 U u e 0 F k d m V y d G l z a W 5 n I F N l c n Z p Y 2 V z L D d 9 J n F 1 b 3 Q 7 L C Z x d W 9 0 O 1 N l Y 3 R p b 2 4 x L 0 V 4 c E x T Z W 1 t b G V y L 1 N v d X J j Z S 5 7 U 2 V y d m l j Z X M s O H 0 m c X V v d D s s J n F 1 b 3 Q 7 U 2 V j d G l v b j E v R X h w T F N l b W 1 s Z X I v U 2 9 1 c m N l L n t U c m F 2 Z W w v V H J h b n N w b 3 J 0 L D l 9 J n F 1 b 3 Q 7 L C Z x d W 9 0 O 1 N l Y 3 R p b 2 4 x L 0 V 4 c E x T Z W 1 t b G V y L 1 N v d X J j Z S 5 7 T W F 0 Z X J p Y W x z L 1 N 1 c H B s a W V z L D E w f S Z x d W 9 0 O y w m c X V v d D t T Z W N 0 a W 9 u M S 9 F e H B M U 2 V t b W x l c i 9 T b 3 V y Y 2 U u e 0 9 m Z m l j Z S B T c G F j Z S w x M X 0 m c X V v d D s s J n F 1 b 3 Q 7 U 2 V j d G l v b j E v R X h w T F N l b W 1 s Z X I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x T Z W 1 t b G V y L 1 N v d X J j Z S 5 7 V m V u Z G 9 y L D B 9 J n F 1 b 3 Q 7 L C Z x d W 9 0 O 1 N l Y 3 R p b 2 4 x L 0 V 4 c E x T Z W 1 t b G V y L 1 N v d X J j Z S 5 7 T W 9 u Z X R h c n k s M X 0 m c X V v d D s s J n F 1 b 3 Q 7 U 2 V j d G l v b j E v R X h w T F N l b W 1 s Z X I v U 2 9 1 c m N l L n t P b m x p b m U s M n 0 m c X V v d D s s J n F 1 b 3 Q 7 U 2 V j d G l v b j E v R X h w T F N l b W 1 s Z X I v U 2 9 1 c m N l L n t O Z X d z c G F w Z X I s M 3 0 m c X V v d D s s J n F 1 b 3 Q 7 U 2 V j d G l v b j E v R X h w T F N l b W 1 s Z X I v U 2 9 1 c m N l L n t S Y W R p b y 9 U V i w 0 f S Z x d W 9 0 O y w m c X V v d D t T Z W N 0 a W 9 u M S 9 F e H B M U 2 V t b W x l c i 9 T b 3 V y Y 2 U u e 1 B y a W 5 0 c y w 1 f S Z x d W 9 0 O y w m c X V v d D t T Z W N 0 a W 9 u M S 9 F e H B M U 2 V t b W x l c i 9 T b 3 V y Y 2 U u e 1 N p Z 2 5 h Z 2 U s N n 0 m c X V v d D s s J n F 1 b 3 Q 7 U 2 V j d G l v b j E v R X h w T F N l b W 1 s Z X I v U 2 9 1 c m N l L n t B Z H Z l c n R p c 2 l u Z y B T Z X J 2 a W N l c y w 3 f S Z x d W 9 0 O y w m c X V v d D t T Z W N 0 a W 9 u M S 9 F e H B M U 2 V t b W x l c i 9 T b 3 V y Y 2 U u e 1 N l c n Z p Y 2 V z L D h 9 J n F 1 b 3 Q 7 L C Z x d W 9 0 O 1 N l Y 3 R p b 2 4 x L 0 V 4 c E x T Z W 1 t b G V y L 1 N v d X J j Z S 5 7 V H J h d m V s L 1 R y Y W 5 z c G 9 y d C w 5 f S Z x d W 9 0 O y w m c X V v d D t T Z W N 0 a W 9 u M S 9 F e H B M U 2 V t b W x l c i 9 T b 3 V y Y 2 U u e 0 1 h d G V y a W F s c y 9 T d X B w b G l l c y w x M H 0 m c X V v d D s s J n F 1 b 3 Q 7 U 2 V j d G l v b j E v R X h w T F N l b W 1 s Z X I v U 2 9 1 c m N l L n t P Z m Z p Y 2 U g U 3 B h Y 2 U s M T F 9 J n F 1 b 3 Q 7 L C Z x d W 9 0 O 1 N l Y 3 R p b 2 4 x L 0 V 4 c E x T Z W 1 t b G V y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M U 2 V t b W x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Q 0 N s Z X Z l b G F u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I 0 O T M 1 Z m R i L T Z m Y T k t N D c y Z S 1 h Z W M 4 L T c y M m Y x O T M x Z T F k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I u M z I 2 M j I 2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D Q 2 x l d m V s Y W 5 k L 1 N v d X J j Z S 5 7 Q 2 9 u d H J p Y n V 0 b 3 I s M H 0 m c X V v d D s s J n F 1 b 3 Q 7 U 2 V j d G l v b j E v Q 2 9 u d E N D b G V 2 Z W x h b m Q v U 2 9 1 c m N l L n t D b 2 1 t d W 5 p d H k s M X 0 m c X V v d D s s J n F 1 b 3 Q 7 U 2 V j d G l v b j E v Q 2 9 u d E N D b G V 2 Z W x h b m Q v U 2 9 1 c m N l L n t U e X B l L D J 9 J n F 1 b 3 Q 7 L C Z x d W 9 0 O 1 N l Y 3 R p b 2 4 x L 0 N v b n R D Q 2 x l d m V s Y W 5 k L 1 N v d X J j Z S 5 7 T W 9 u Z X R h c n k s M 3 0 m c X V v d D s s J n F 1 b 3 Q 7 U 2 V j d G l v b j E v Q 2 9 u d E N D b G V 2 Z W x h b m Q v U 2 9 1 c m N l L n t O b 3 J t Y W w s N H 0 m c X V v d D s s J n F 1 b 3 Q 7 U 2 V j d G l v b j E v Q 2 9 u d E N D b G V 2 Z W x h b m Q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Q 0 N s Z X Z l b G F u Z C 9 T b 3 V y Y 2 U u e 0 N v b n R y a W J 1 d G 9 y L D B 9 J n F 1 b 3 Q 7 L C Z x d W 9 0 O 1 N l Y 3 R p b 2 4 x L 0 N v b n R D Q 2 x l d m V s Y W 5 k L 1 N v d X J j Z S 5 7 Q 2 9 t b X V u a X R 5 L D F 9 J n F 1 b 3 Q 7 L C Z x d W 9 0 O 1 N l Y 3 R p b 2 4 x L 0 N v b n R D Q 2 x l d m V s Y W 5 k L 1 N v d X J j Z S 5 7 V H l w Z S w y f S Z x d W 9 0 O y w m c X V v d D t T Z W N 0 a W 9 u M S 9 D b 2 5 0 Q 0 N s Z X Z l b G F u Z C 9 T b 3 V y Y 2 U u e 0 1 v b m V 0 Y X J 5 L D N 9 J n F 1 b 3 Q 7 L C Z x d W 9 0 O 1 N l Y 3 R p b 2 4 x L 0 N v b n R D Q 2 x l d m V s Y W 5 k L 1 N v d X J j Z S 5 7 T m 9 y b W F s L D R 9 J n F 1 b 3 Q 7 L C Z x d W 9 0 O 1 N l Y 3 R p b 2 4 x L 0 N v b n R D Q 2 x l d m V s Y W 5 k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D Q 2 x l d m V s Y W 5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N D b G V 2 Z W x h b m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M T h m N z h h O S 0 0 M z R j L T Q 2 O G Q t O W F j N y 0 5 M j Y z N W Y x N 2 V l O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1 L j Q 1 O T c 0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D Q 2 x l d m V s Y W 5 k L 1 N v d X J j Z S 5 7 V m V u Z G 9 y L D B 9 J n F 1 b 3 Q 7 L C Z x d W 9 0 O 1 N l Y 3 R p b 2 4 x L 0 V 4 c E N D b G V 2 Z W x h b m Q v U 2 9 1 c m N l L n t N b 2 5 l d G F y e S w x f S Z x d W 9 0 O y w m c X V v d D t T Z W N 0 a W 9 u M S 9 F e H B D Q 2 x l d m V s Y W 5 k L 1 N v d X J j Z S 5 7 T 2 5 s a W 5 l L D J 9 J n F 1 b 3 Q 7 L C Z x d W 9 0 O 1 N l Y 3 R p b 2 4 x L 0 V 4 c E N D b G V 2 Z W x h b m Q v U 2 9 1 c m N l L n t O Z X d z c G F w Z X I s M 3 0 m c X V v d D s s J n F 1 b 3 Q 7 U 2 V j d G l v b j E v R X h w Q 0 N s Z X Z l b G F u Z C 9 T b 3 V y Y 2 U u e 1 J h Z G l v L 1 R W L D R 9 J n F 1 b 3 Q 7 L C Z x d W 9 0 O 1 N l Y 3 R p b 2 4 x L 0 V 4 c E N D b G V 2 Z W x h b m Q v U 2 9 1 c m N l L n t Q c m l u d H M s N X 0 m c X V v d D s s J n F 1 b 3 Q 7 U 2 V j d G l v b j E v R X h w Q 0 N s Z X Z l b G F u Z C 9 T b 3 V y Y 2 U u e 1 N p Z 2 5 h Z 2 U s N n 0 m c X V v d D s s J n F 1 b 3 Q 7 U 2 V j d G l v b j E v R X h w Q 0 N s Z X Z l b G F u Z C 9 T b 3 V y Y 2 U u e 0 F k d m V y d G l z a W 5 n I F N l c n Z p Y 2 V z L D d 9 J n F 1 b 3 Q 7 L C Z x d W 9 0 O 1 N l Y 3 R p b 2 4 x L 0 V 4 c E N D b G V 2 Z W x h b m Q v U 2 9 1 c m N l L n t T Z X J 2 a W N l c y w 4 f S Z x d W 9 0 O y w m c X V v d D t T Z W N 0 a W 9 u M S 9 F e H B D Q 2 x l d m V s Y W 5 k L 1 N v d X J j Z S 5 7 V H J h d m V s L 1 R y Y W 5 z c G 9 y d C w 5 f S Z x d W 9 0 O y w m c X V v d D t T Z W N 0 a W 9 u M S 9 F e H B D Q 2 x l d m V s Y W 5 k L 1 N v d X J j Z S 5 7 T W F 0 Z X J p Y W x z L 1 N 1 c H B s a W V z L D E w f S Z x d W 9 0 O y w m c X V v d D t T Z W N 0 a W 9 u M S 9 F e H B D Q 2 x l d m V s Y W 5 k L 1 N v d X J j Z S 5 7 T 2 Z m a W N l I F N w Y W N l L D E x f S Z x d W 9 0 O y w m c X V v d D t T Z W N 0 a W 9 u M S 9 F e H B D Q 2 x l d m V s Y W 5 k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D Q 2 x l d m V s Y W 5 k L 1 N v d X J j Z S 5 7 V m V u Z G 9 y L D B 9 J n F 1 b 3 Q 7 L C Z x d W 9 0 O 1 N l Y 3 R p b 2 4 x L 0 V 4 c E N D b G V 2 Z W x h b m Q v U 2 9 1 c m N l L n t N b 2 5 l d G F y e S w x f S Z x d W 9 0 O y w m c X V v d D t T Z W N 0 a W 9 u M S 9 F e H B D Q 2 x l d m V s Y W 5 k L 1 N v d X J j Z S 5 7 T 2 5 s a W 5 l L D J 9 J n F 1 b 3 Q 7 L C Z x d W 9 0 O 1 N l Y 3 R p b 2 4 x L 0 V 4 c E N D b G V 2 Z W x h b m Q v U 2 9 1 c m N l L n t O Z X d z c G F w Z X I s M 3 0 m c X V v d D s s J n F 1 b 3 Q 7 U 2 V j d G l v b j E v R X h w Q 0 N s Z X Z l b G F u Z C 9 T b 3 V y Y 2 U u e 1 J h Z G l v L 1 R W L D R 9 J n F 1 b 3 Q 7 L C Z x d W 9 0 O 1 N l Y 3 R p b 2 4 x L 0 V 4 c E N D b G V 2 Z W x h b m Q v U 2 9 1 c m N l L n t Q c m l u d H M s N X 0 m c X V v d D s s J n F 1 b 3 Q 7 U 2 V j d G l v b j E v R X h w Q 0 N s Z X Z l b G F u Z C 9 T b 3 V y Y 2 U u e 1 N p Z 2 5 h Z 2 U s N n 0 m c X V v d D s s J n F 1 b 3 Q 7 U 2 V j d G l v b j E v R X h w Q 0 N s Z X Z l b G F u Z C 9 T b 3 V y Y 2 U u e 0 F k d m V y d G l z a W 5 n I F N l c n Z p Y 2 V z L D d 9 J n F 1 b 3 Q 7 L C Z x d W 9 0 O 1 N l Y 3 R p b 2 4 x L 0 V 4 c E N D b G V 2 Z W x h b m Q v U 2 9 1 c m N l L n t T Z X J 2 a W N l c y w 4 f S Z x d W 9 0 O y w m c X V v d D t T Z W N 0 a W 9 u M S 9 F e H B D Q 2 x l d m V s Y W 5 k L 1 N v d X J j Z S 5 7 V H J h d m V s L 1 R y Y W 5 z c G 9 y d C w 5 f S Z x d W 9 0 O y w m c X V v d D t T Z W N 0 a W 9 u M S 9 F e H B D Q 2 x l d m V s Y W 5 k L 1 N v d X J j Z S 5 7 T W F 0 Z X J p Y W x z L 1 N 1 c H B s a W V z L D E w f S Z x d W 9 0 O y w m c X V v d D t T Z W N 0 a W 9 u M S 9 F e H B D Q 2 x l d m V s Y W 5 k L 1 N v d X J j Z S 5 7 T 2 Z m a W N l I F N w Y W N l L D E x f S Z x d W 9 0 O y w m c X V v d D t T Z W N 0 a W 9 u M S 9 F e H B D Q 2 x l d m V s Y W 5 k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D Q 2 x l d m V s Y W 5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G Q m x h a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N W Q w M W E y M i 0 y Z m Q 2 L T R m Y T k t O G J k N i 0 z Z j A 0 Z G I 3 O D N i M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1 L j U 2 O T M z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G Q m x h a 2 U v U 2 9 1 c m N l L n t D b 2 5 0 c m l i d X R v c i w w f S Z x d W 9 0 O y w m c X V v d D t T Z W N 0 a W 9 u M S 9 D b 2 5 0 R k J s Y W t l L 1 N v d X J j Z S 5 7 Q 2 9 t b X V u a X R 5 L D F 9 J n F 1 b 3 Q 7 L C Z x d W 9 0 O 1 N l Y 3 R p b 2 4 x L 0 N v b n R G Q m x h a 2 U v U 2 9 1 c m N l L n t U e X B l L D J 9 J n F 1 b 3 Q 7 L C Z x d W 9 0 O 1 N l Y 3 R p b 2 4 x L 0 N v b n R G Q m x h a 2 U v U 2 9 1 c m N l L n t N b 2 5 l d G F y e S w z f S Z x d W 9 0 O y w m c X V v d D t T Z W N 0 a W 9 u M S 9 D b 2 5 0 R k J s Y W t l L 1 N v d X J j Z S 5 7 T m 9 y b W F s L D R 9 J n F 1 b 3 Q 7 L C Z x d W 9 0 O 1 N l Y 3 R p b 2 4 x L 0 N v b n R G Q m x h a 2 U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R k J s Y W t l L 1 N v d X J j Z S 5 7 Q 2 9 u d H J p Y n V 0 b 3 I s M H 0 m c X V v d D s s J n F 1 b 3 Q 7 U 2 V j d G l v b j E v Q 2 9 u d E Z C b G F r Z S 9 T b 3 V y Y 2 U u e 0 N v b W 1 1 b m l 0 e S w x f S Z x d W 9 0 O y w m c X V v d D t T Z W N 0 a W 9 u M S 9 D b 2 5 0 R k J s Y W t l L 1 N v d X J j Z S 5 7 V H l w Z S w y f S Z x d W 9 0 O y w m c X V v d D t T Z W N 0 a W 9 u M S 9 D b 2 5 0 R k J s Y W t l L 1 N v d X J j Z S 5 7 T W 9 u Z X R h c n k s M 3 0 m c X V v d D s s J n F 1 b 3 Q 7 U 2 V j d G l v b j E v Q 2 9 u d E Z C b G F r Z S 9 T b 3 V y Y 2 U u e 0 5 v c m 1 h b C w 0 f S Z x d W 9 0 O y w m c X V v d D t T Z W N 0 a W 9 u M S 9 D b 2 5 0 R k J s Y W t l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G Q m x h a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R k J s Y W t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A 1 N W Z h O D k t O W M y O C 0 0 N 2 R j L W I 3 N W Y t N T V i M 2 E 4 Z W E w O W J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w N S 4 z M z k x M z E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Z C b G F r Z S 9 T b 3 V y Y 2 U u e 1 Z l b m R v c i w w f S Z x d W 9 0 O y w m c X V v d D t T Z W N 0 a W 9 u M S 9 F e H B G Q m x h a 2 U v U 2 9 1 c m N l L n t N b 2 5 l d G F y e S w x f S Z x d W 9 0 O y w m c X V v d D t T Z W N 0 a W 9 u M S 9 F e H B G Q m x h a 2 U v U 2 9 1 c m N l L n t P b m x p b m U s M n 0 m c X V v d D s s J n F 1 b 3 Q 7 U 2 V j d G l v b j E v R X h w R k J s Y W t l L 1 N v d X J j Z S 5 7 T m V 3 c 3 B h c G V y L D N 9 J n F 1 b 3 Q 7 L C Z x d W 9 0 O 1 N l Y 3 R p b 2 4 x L 0 V 4 c E Z C b G F r Z S 9 T b 3 V y Y 2 U u e 1 J h Z G l v L 1 R W L D R 9 J n F 1 b 3 Q 7 L C Z x d W 9 0 O 1 N l Y 3 R p b 2 4 x L 0 V 4 c E Z C b G F r Z S 9 T b 3 V y Y 2 U u e 1 B y a W 5 0 c y w 1 f S Z x d W 9 0 O y w m c X V v d D t T Z W N 0 a W 9 u M S 9 F e H B G Q m x h a 2 U v U 2 9 1 c m N l L n t T a W d u Y W d l L D Z 9 J n F 1 b 3 Q 7 L C Z x d W 9 0 O 1 N l Y 3 R p b 2 4 x L 0 V 4 c E Z C b G F r Z S 9 T b 3 V y Y 2 U u e 0 F k d m V y d G l z a W 5 n I F N l c n Z p Y 2 V z L D d 9 J n F 1 b 3 Q 7 L C Z x d W 9 0 O 1 N l Y 3 R p b 2 4 x L 0 V 4 c E Z C b G F r Z S 9 T b 3 V y Y 2 U u e 1 N l c n Z p Y 2 V z L D h 9 J n F 1 b 3 Q 7 L C Z x d W 9 0 O 1 N l Y 3 R p b 2 4 x L 0 V 4 c E Z C b G F r Z S 9 T b 3 V y Y 2 U u e 1 R y Y X Z l b C 9 U c m F u c 3 B v c n Q s O X 0 m c X V v d D s s J n F 1 b 3 Q 7 U 2 V j d G l v b j E v R X h w R k J s Y W t l L 1 N v d X J j Z S 5 7 T W F 0 Z X J p Y W x z L 1 N 1 c H B s a W V z L D E w f S Z x d W 9 0 O y w m c X V v d D t T Z W N 0 a W 9 u M S 9 F e H B G Q m x h a 2 U v U 2 9 1 c m N l L n t P Z m Z p Y 2 U g U 3 B h Y 2 U s M T F 9 J n F 1 b 3 Q 7 L C Z x d W 9 0 O 1 N l Y 3 R p b 2 4 x L 0 V 4 c E Z C b G F r Z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R k J s Y W t l L 1 N v d X J j Z S 5 7 V m V u Z G 9 y L D B 9 J n F 1 b 3 Q 7 L C Z x d W 9 0 O 1 N l Y 3 R p b 2 4 x L 0 V 4 c E Z C b G F r Z S 9 T b 3 V y Y 2 U u e 0 1 v b m V 0 Y X J 5 L D F 9 J n F 1 b 3 Q 7 L C Z x d W 9 0 O 1 N l Y 3 R p b 2 4 x L 0 V 4 c E Z C b G F r Z S 9 T b 3 V y Y 2 U u e 0 9 u b G l u Z S w y f S Z x d W 9 0 O y w m c X V v d D t T Z W N 0 a W 9 u M S 9 F e H B G Q m x h a 2 U v U 2 9 1 c m N l L n t O Z X d z c G F w Z X I s M 3 0 m c X V v d D s s J n F 1 b 3 Q 7 U 2 V j d G l v b j E v R X h w R k J s Y W t l L 1 N v d X J j Z S 5 7 U m F k a W 8 v V F Y s N H 0 m c X V v d D s s J n F 1 b 3 Q 7 U 2 V j d G l v b j E v R X h w R k J s Y W t l L 1 N v d X J j Z S 5 7 U H J p b n R z L D V 9 J n F 1 b 3 Q 7 L C Z x d W 9 0 O 1 N l Y 3 R p b 2 4 x L 0 V 4 c E Z C b G F r Z S 9 T b 3 V y Y 2 U u e 1 N p Z 2 5 h Z 2 U s N n 0 m c X V v d D s s J n F 1 b 3 Q 7 U 2 V j d G l v b j E v R X h w R k J s Y W t l L 1 N v d X J j Z S 5 7 Q W R 2 Z X J 0 a X N p b m c g U 2 V y d m l j Z X M s N 3 0 m c X V v d D s s J n F 1 b 3 Q 7 U 2 V j d G l v b j E v R X h w R k J s Y W t l L 1 N v d X J j Z S 5 7 U 2 V y d m l j Z X M s O H 0 m c X V v d D s s J n F 1 b 3 Q 7 U 2 V j d G l v b j E v R X h w R k J s Y W t l L 1 N v d X J j Z S 5 7 V H J h d m V s L 1 R y Y W 5 z c G 9 y d C w 5 f S Z x d W 9 0 O y w m c X V v d D t T Z W N 0 a W 9 u M S 9 F e H B G Q m x h a 2 U v U 2 9 1 c m N l L n t N Y X R l c m l h b H M v U 3 V w c G x p Z X M s M T B 9 J n F 1 b 3 Q 7 L C Z x d W 9 0 O 1 N l Y 3 R p b 2 4 x L 0 V 4 c E Z C b G F r Z S 9 T b 3 V y Y 2 U u e 0 9 m Z m l j Z S B T c G F j Z S w x M X 0 m c X V v d D s s J n F 1 b 3 Q 7 U 2 V j d G l v b j E v R X h w R k J s Y W t l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G Q m x h a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d O Z X J 5 c 2 9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U 1 N G V i M m I t M T M 1 N C 0 0 N T M 4 L T l i N j c t N G V l Z T c 5 Y j k 0 O T E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N S 4 0 O T c 0 M T c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R 0 5 l c n l z b 2 8 v U 2 9 1 c m N l L n t D b 2 5 0 c m l i d X R v c i w w f S Z x d W 9 0 O y w m c X V v d D t T Z W N 0 a W 9 u M S 9 D b 2 5 0 R 0 5 l c n l z b 2 8 v U 2 9 1 c m N l L n t D b 2 1 t d W 5 p d H k s M X 0 m c X V v d D s s J n F 1 b 3 Q 7 U 2 V j d G l v b j E v Q 2 9 u d E d O Z X J 5 c 2 9 v L 1 N v d X J j Z S 5 7 V H l w Z S w y f S Z x d W 9 0 O y w m c X V v d D t T Z W N 0 a W 9 u M S 9 D b 2 5 0 R 0 5 l c n l z b 2 8 v U 2 9 1 c m N l L n t N b 2 5 l d G F y e S w z f S Z x d W 9 0 O y w m c X V v d D t T Z W N 0 a W 9 u M S 9 D b 2 5 0 R 0 5 l c n l z b 2 8 v U 2 9 1 c m N l L n t O b 3 J t Y W w s N H 0 m c X V v d D s s J n F 1 b 3 Q 7 U 2 V j d G l v b j E v Q 2 9 u d E d O Z X J 5 c 2 9 v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d O Z X J 5 c 2 9 v L 1 N v d X J j Z S 5 7 Q 2 9 u d H J p Y n V 0 b 3 I s M H 0 m c X V v d D s s J n F 1 b 3 Q 7 U 2 V j d G l v b j E v Q 2 9 u d E d O Z X J 5 c 2 9 v L 1 N v d X J j Z S 5 7 Q 2 9 t b X V u a X R 5 L D F 9 J n F 1 b 3 Q 7 L C Z x d W 9 0 O 1 N l Y 3 R p b 2 4 x L 0 N v b n R H T m V y e X N v b y 9 T b 3 V y Y 2 U u e 1 R 5 c G U s M n 0 m c X V v d D s s J n F 1 b 3 Q 7 U 2 V j d G l v b j E v Q 2 9 u d E d O Z X J 5 c 2 9 v L 1 N v d X J j Z S 5 7 T W 9 u Z X R h c n k s M 3 0 m c X V v d D s s J n F 1 b 3 Q 7 U 2 V j d G l v b j E v Q 2 9 u d E d O Z X J 5 c 2 9 v L 1 N v d X J j Z S 5 7 T m 9 y b W F s L D R 9 J n F 1 b 3 Q 7 L C Z x d W 9 0 O 1 N l Y 3 R p b 2 4 x L 0 N v b n R H T m V y e X N v b y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R 0 5 l c n l z b 2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R 0 5 l c n l z b 2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M z F k M 2 U 2 N S 0 y Z W J l L T R j M z U t Y T g 3 N i 0 2 Z D Q 4 Z j h l Y T A 5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y L j I 3 N z E x M z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R 0 5 l c n l z b 2 8 v U 2 9 1 c m N l L n t W Z W 5 k b 3 I s M H 0 m c X V v d D s s J n F 1 b 3 Q 7 U 2 V j d G l v b j E v R X h w R 0 5 l c n l z b 2 8 v U 2 9 1 c m N l L n t N b 2 5 l d G F y e S w x f S Z x d W 9 0 O y w m c X V v d D t T Z W N 0 a W 9 u M S 9 F e H B H T m V y e X N v b y 9 T b 3 V y Y 2 U u e 0 9 u b G l u Z S w y f S Z x d W 9 0 O y w m c X V v d D t T Z W N 0 a W 9 u M S 9 F e H B H T m V y e X N v b y 9 T b 3 V y Y 2 U u e 0 5 l d 3 N w Y X B l c i w z f S Z x d W 9 0 O y w m c X V v d D t T Z W N 0 a W 9 u M S 9 F e H B H T m V y e X N v b y 9 T b 3 V y Y 2 U u e 1 J h Z G l v L 1 R W L D R 9 J n F 1 b 3 Q 7 L C Z x d W 9 0 O 1 N l Y 3 R p b 2 4 x L 0 V 4 c E d O Z X J 5 c 2 9 v L 1 N v d X J j Z S 5 7 U H J p b n R z L D V 9 J n F 1 b 3 Q 7 L C Z x d W 9 0 O 1 N l Y 3 R p b 2 4 x L 0 V 4 c E d O Z X J 5 c 2 9 v L 1 N v d X J j Z S 5 7 U 2 l n b m F n Z S w 2 f S Z x d W 9 0 O y w m c X V v d D t T Z W N 0 a W 9 u M S 9 F e H B H T m V y e X N v b y 9 T b 3 V y Y 2 U u e 0 F k d m V y d G l z a W 5 n I F N l c n Z p Y 2 V z L D d 9 J n F 1 b 3 Q 7 L C Z x d W 9 0 O 1 N l Y 3 R p b 2 4 x L 0 V 4 c E d O Z X J 5 c 2 9 v L 1 N v d X J j Z S 5 7 U 2 V y d m l j Z X M s O H 0 m c X V v d D s s J n F 1 b 3 Q 7 U 2 V j d G l v b j E v R X h w R 0 5 l c n l z b 2 8 v U 2 9 1 c m N l L n t U c m F 2 Z W w v V H J h b n N w b 3 J 0 L D l 9 J n F 1 b 3 Q 7 L C Z x d W 9 0 O 1 N l Y 3 R p b 2 4 x L 0 V 4 c E d O Z X J 5 c 2 9 v L 1 N v d X J j Z S 5 7 T W F 0 Z X J p Y W x z L 1 N 1 c H B s a W V z L D E w f S Z x d W 9 0 O y w m c X V v d D t T Z W N 0 a W 9 u M S 9 F e H B H T m V y e X N v b y 9 T b 3 V y Y 2 U u e 0 9 m Z m l j Z S B T c G F j Z S w x M X 0 m c X V v d D s s J n F 1 b 3 Q 7 U 2 V j d G l v b j E v R X h w R 0 5 l c n l z b 2 8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d O Z X J 5 c 2 9 v L 1 N v d X J j Z S 5 7 V m V u Z G 9 y L D B 9 J n F 1 b 3 Q 7 L C Z x d W 9 0 O 1 N l Y 3 R p b 2 4 x L 0 V 4 c E d O Z X J 5 c 2 9 v L 1 N v d X J j Z S 5 7 T W 9 u Z X R h c n k s M X 0 m c X V v d D s s J n F 1 b 3 Q 7 U 2 V j d G l v b j E v R X h w R 0 5 l c n l z b 2 8 v U 2 9 1 c m N l L n t P b m x p b m U s M n 0 m c X V v d D s s J n F 1 b 3 Q 7 U 2 V j d G l v b j E v R X h w R 0 5 l c n l z b 2 8 v U 2 9 1 c m N l L n t O Z X d z c G F w Z X I s M 3 0 m c X V v d D s s J n F 1 b 3 Q 7 U 2 V j d G l v b j E v R X h w R 0 5 l c n l z b 2 8 v U 2 9 1 c m N l L n t S Y W R p b y 9 U V i w 0 f S Z x d W 9 0 O y w m c X V v d D t T Z W N 0 a W 9 u M S 9 F e H B H T m V y e X N v b y 9 T b 3 V y Y 2 U u e 1 B y a W 5 0 c y w 1 f S Z x d W 9 0 O y w m c X V v d D t T Z W N 0 a W 9 u M S 9 F e H B H T m V y e X N v b y 9 T b 3 V y Y 2 U u e 1 N p Z 2 5 h Z 2 U s N n 0 m c X V v d D s s J n F 1 b 3 Q 7 U 2 V j d G l v b j E v R X h w R 0 5 l c n l z b 2 8 v U 2 9 1 c m N l L n t B Z H Z l c n R p c 2 l u Z y B T Z X J 2 a W N l c y w 3 f S Z x d W 9 0 O y w m c X V v d D t T Z W N 0 a W 9 u M S 9 F e H B H T m V y e X N v b y 9 T b 3 V y Y 2 U u e 1 N l c n Z p Y 2 V z L D h 9 J n F 1 b 3 Q 7 L C Z x d W 9 0 O 1 N l Y 3 R p b 2 4 x L 0 V 4 c E d O Z X J 5 c 2 9 v L 1 N v d X J j Z S 5 7 V H J h d m V s L 1 R y Y W 5 z c G 9 y d C w 5 f S Z x d W 9 0 O y w m c X V v d D t T Z W N 0 a W 9 u M S 9 F e H B H T m V y e X N v b y 9 T b 3 V y Y 2 U u e 0 1 h d G V y a W F s c y 9 T d X B w b G l l c y w x M H 0 m c X V v d D s s J n F 1 b 3 Q 7 U 2 V j d G l v b j E v R X h w R 0 5 l c n l z b 2 8 v U 2 9 1 c m N l L n t P Z m Z p Y 2 U g U 3 B h Y 2 U s M T F 9 J n F 1 b 3 Q 7 L C Z x d W 9 0 O 1 N l Y 3 R p b 2 4 x L 0 V 4 c E d O Z X J 5 c 2 9 v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H T m V y e X N v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U l J v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2 Y y N j V m Z C 1 k M 2 U w L T Q 2 N W I t Y W Z h N y 0 0 N T E 3 M D E 2 N W V l Y T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1 L j Y y M D Q 4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S U m 9 z c y 9 T b 3 V y Y 2 U u e 0 N v b n R y a W J 1 d G 9 y L D B 9 J n F 1 b 3 Q 7 L C Z x d W 9 0 O 1 N l Y 3 R p b 2 4 x L 0 N v b n R S U m 9 z c y 9 T b 3 V y Y 2 U u e 0 N v b W 1 1 b m l 0 e S w x f S Z x d W 9 0 O y w m c X V v d D t T Z W N 0 a W 9 u M S 9 D b 2 5 0 U l J v c 3 M v U 2 9 1 c m N l L n t U e X B l L D J 9 J n F 1 b 3 Q 7 L C Z x d W 9 0 O 1 N l Y 3 R p b 2 4 x L 0 N v b n R S U m 9 z c y 9 T b 3 V y Y 2 U u e 0 1 v b m V 0 Y X J 5 L D N 9 J n F 1 b 3 Q 7 L C Z x d W 9 0 O 1 N l Y 3 R p b 2 4 x L 0 N v b n R S U m 9 z c y 9 T b 3 V y Y 2 U u e 0 5 v c m 1 h b C w 0 f S Z x d W 9 0 O y w m c X V v d D t T Z W N 0 a W 9 u M S 9 D b 2 5 0 U l J v c 3 M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U l J v c 3 M v U 2 9 1 c m N l L n t D b 2 5 0 c m l i d X R v c i w w f S Z x d W 9 0 O y w m c X V v d D t T Z W N 0 a W 9 u M S 9 D b 2 5 0 U l J v c 3 M v U 2 9 1 c m N l L n t D b 2 1 t d W 5 p d H k s M X 0 m c X V v d D s s J n F 1 b 3 Q 7 U 2 V j d G l v b j E v Q 2 9 u d F J S b 3 N z L 1 N v d X J j Z S 5 7 V H l w Z S w y f S Z x d W 9 0 O y w m c X V v d D t T Z W N 0 a W 9 u M S 9 D b 2 5 0 U l J v c 3 M v U 2 9 1 c m N l L n t N b 2 5 l d G F y e S w z f S Z x d W 9 0 O y w m c X V v d D t T Z W N 0 a W 9 u M S 9 D b 2 5 0 U l J v c 3 M v U 2 9 1 c m N l L n t O b 3 J t Y W w s N H 0 m c X V v d D s s J n F 1 b 3 Q 7 U 2 V j d G l v b j E v Q 2 9 u d F J S b 3 N z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S U m 9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U m 9 z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N m Y z k 4 Z T M 2 L T c 1 Y j g t N D J l M y 1 h Y W R h L T E 3 N z J i N T Y 0 M D U 3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U u N T Q 3 M z E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F J S b 3 N z L 1 N v d X J j Z S 5 7 V m V u Z G 9 y L D B 9 J n F 1 b 3 Q 7 L C Z x d W 9 0 O 1 N l Y 3 R p b 2 4 x L 0 V 4 c F J S b 3 N z L 1 N v d X J j Z S 5 7 T W 9 u Z X R h c n k s M X 0 m c X V v d D s s J n F 1 b 3 Q 7 U 2 V j d G l v b j E v R X h w U l J v c 3 M v U 2 9 1 c m N l L n t P b m x p b m U s M n 0 m c X V v d D s s J n F 1 b 3 Q 7 U 2 V j d G l v b j E v R X h w U l J v c 3 M v U 2 9 1 c m N l L n t O Z X d z c G F w Z X I s M 3 0 m c X V v d D s s J n F 1 b 3 Q 7 U 2 V j d G l v b j E v R X h w U l J v c 3 M v U 2 9 1 c m N l L n t S Y W R p b y 9 U V i w 0 f S Z x d W 9 0 O y w m c X V v d D t T Z W N 0 a W 9 u M S 9 F e H B S U m 9 z c y 9 T b 3 V y Y 2 U u e 1 B y a W 5 0 c y w 1 f S Z x d W 9 0 O y w m c X V v d D t T Z W N 0 a W 9 u M S 9 F e H B S U m 9 z c y 9 T b 3 V y Y 2 U u e 1 N p Z 2 5 h Z 2 U s N n 0 m c X V v d D s s J n F 1 b 3 Q 7 U 2 V j d G l v b j E v R X h w U l J v c 3 M v U 2 9 1 c m N l L n t B Z H Z l c n R p c 2 l u Z y B T Z X J 2 a W N l c y w 3 f S Z x d W 9 0 O y w m c X V v d D t T Z W N 0 a W 9 u M S 9 F e H B S U m 9 z c y 9 T b 3 V y Y 2 U u e 1 N l c n Z p Y 2 V z L D h 9 J n F 1 b 3 Q 7 L C Z x d W 9 0 O 1 N l Y 3 R p b 2 4 x L 0 V 4 c F J S b 3 N z L 1 N v d X J j Z S 5 7 V H J h d m V s L 1 R y Y W 5 z c G 9 y d C w 5 f S Z x d W 9 0 O y w m c X V v d D t T Z W N 0 a W 9 u M S 9 F e H B S U m 9 z c y 9 T b 3 V y Y 2 U u e 0 1 h d G V y a W F s c y 9 T d X B w b G l l c y w x M H 0 m c X V v d D s s J n F 1 b 3 Q 7 U 2 V j d G l v b j E v R X h w U l J v c 3 M v U 2 9 1 c m N l L n t P Z m Z p Y 2 U g U 3 B h Y 2 U s M T F 9 J n F 1 b 3 Q 7 L C Z x d W 9 0 O 1 N l Y 3 R p b 2 4 x L 0 V 4 c F J S b 3 N z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S U m 9 z c y 9 T b 3 V y Y 2 U u e 1 Z l b m R v c i w w f S Z x d W 9 0 O y w m c X V v d D t T Z W N 0 a W 9 u M S 9 F e H B S U m 9 z c y 9 T b 3 V y Y 2 U u e 0 1 v b m V 0 Y X J 5 L D F 9 J n F 1 b 3 Q 7 L C Z x d W 9 0 O 1 N l Y 3 R p b 2 4 x L 0 V 4 c F J S b 3 N z L 1 N v d X J j Z S 5 7 T 2 5 s a W 5 l L D J 9 J n F 1 b 3 Q 7 L C Z x d W 9 0 O 1 N l Y 3 R p b 2 4 x L 0 V 4 c F J S b 3 N z L 1 N v d X J j Z S 5 7 T m V 3 c 3 B h c G V y L D N 9 J n F 1 b 3 Q 7 L C Z x d W 9 0 O 1 N l Y 3 R p b 2 4 x L 0 V 4 c F J S b 3 N z L 1 N v d X J j Z S 5 7 U m F k a W 8 v V F Y s N H 0 m c X V v d D s s J n F 1 b 3 Q 7 U 2 V j d G l v b j E v R X h w U l J v c 3 M v U 2 9 1 c m N l L n t Q c m l u d H M s N X 0 m c X V v d D s s J n F 1 b 3 Q 7 U 2 V j d G l v b j E v R X h w U l J v c 3 M v U 2 9 1 c m N l L n t T a W d u Y W d l L D Z 9 J n F 1 b 3 Q 7 L C Z x d W 9 0 O 1 N l Y 3 R p b 2 4 x L 0 V 4 c F J S b 3 N z L 1 N v d X J j Z S 5 7 Q W R 2 Z X J 0 a X N p b m c g U 2 V y d m l j Z X M s N 3 0 m c X V v d D s s J n F 1 b 3 Q 7 U 2 V j d G l v b j E v R X h w U l J v c 3 M v U 2 9 1 c m N l L n t T Z X J 2 a W N l c y w 4 f S Z x d W 9 0 O y w m c X V v d D t T Z W N 0 a W 9 u M S 9 F e H B S U m 9 z c y 9 T b 3 V y Y 2 U u e 1 R y Y X Z l b C 9 U c m F u c 3 B v c n Q s O X 0 m c X V v d D s s J n F 1 b 3 Q 7 U 2 V j d G l v b j E v R X h w U l J v c 3 M v U 2 9 1 c m N l L n t N Y X R l c m l h b H M v U 3 V w c G x p Z X M s M T B 9 J n F 1 b 3 Q 7 L C Z x d W 9 0 O 1 N l Y 3 R p b 2 4 x L 0 V 4 c F J S b 3 N z L 1 N v d X J j Z S 5 7 T 2 Z m a W N l I F N w Y W N l L D E x f S Z x d W 9 0 O y w m c X V v d D t T Z W N 0 a W 9 u M S 9 F e H B S U m 9 z c y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U l J v c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p X Z X l h b G x v b k F y b X N 0 c m 9 u Z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N h M 2 Y z M m Z h L T M y Z D Q t N D g z N y 1 i Y m Q 5 L W N m Z T A x N T d j N D I 4 N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A 3 V D E 4 O j E 2 O j E 2 L j Q 5 M j E 0 N z N a I i A v P j x F b n R y e S B U e X B l P S J G a W x s Q 2 9 s d W 1 u V H l w Z X M i I F Z h b H V l P S J z Q U F B Q U F B Q U E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p X Z X l h b G x v b k F y b X N 0 c m 9 u Z y 9 T b 3 V y Y 2 U u e 0 N v b n R y a W J 1 d G 9 y L D B 9 J n F 1 b 3 Q 7 L C Z x d W 9 0 O 1 N l Y 3 R p b 2 4 x L 0 N v b n R K V 2 V 5 Y W x s b 2 5 B c m 1 z d H J v b m c v U 2 9 1 c m N l L n t D b 2 1 t d W 5 p d H k s M X 0 m c X V v d D s s J n F 1 b 3 Q 7 U 2 V j d G l v b j E v Q 2 9 u d E p X Z X l h b G x v b k F y b X N 0 c m 9 u Z y 9 T b 3 V y Y 2 U u e 1 R 5 c G U s M n 0 m c X V v d D s s J n F 1 b 3 Q 7 U 2 V j d G l v b j E v Q 2 9 u d E p X Z X l h b G x v b k F y b X N 0 c m 9 u Z y 9 T b 3 V y Y 2 U u e 0 1 v b m V 0 Y X J 5 L D N 9 J n F 1 b 3 Q 7 L C Z x d W 9 0 O 1 N l Y 3 R p b 2 4 x L 0 N v b n R K V 2 V 5 Y W x s b 2 5 B c m 1 z d H J v b m c v U 2 9 1 c m N l L n t O b 3 J t Y W w s N H 0 m c X V v d D s s J n F 1 b 3 Q 7 U 2 V j d G l v b j E v Q 2 9 u d E p X Z X l h b G x v b k F y b X N 0 c m 9 u Z y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K V 2 V 5 Y W x s b 2 5 B c m 1 z d H J v b m c v U 2 9 1 c m N l L n t D b 2 5 0 c m l i d X R v c i w w f S Z x d W 9 0 O y w m c X V v d D t T Z W N 0 a W 9 u M S 9 D b 2 5 0 S l d l e W F s b G 9 u Q X J t c 3 R y b 2 5 n L 1 N v d X J j Z S 5 7 Q 2 9 t b X V u a X R 5 L D F 9 J n F 1 b 3 Q 7 L C Z x d W 9 0 O 1 N l Y 3 R p b 2 4 x L 0 N v b n R K V 2 V 5 Y W x s b 2 5 B c m 1 z d H J v b m c v U 2 9 1 c m N l L n t U e X B l L D J 9 J n F 1 b 3 Q 7 L C Z x d W 9 0 O 1 N l Y 3 R p b 2 4 x L 0 N v b n R K V 2 V 5 Y W x s b 2 5 B c m 1 z d H J v b m c v U 2 9 1 c m N l L n t N b 2 5 l d G F y e S w z f S Z x d W 9 0 O y w m c X V v d D t T Z W N 0 a W 9 u M S 9 D b 2 5 0 S l d l e W F s b G 9 u Q X J t c 3 R y b 2 5 n L 1 N v d X J j Z S 5 7 T m 9 y b W F s L D R 9 J n F 1 b 3 Q 7 L C Z x d W 9 0 O 1 N l Y 3 R p b 2 4 x L 0 N v b n R K V 2 V 5 Y W x s b 2 5 B c m 1 z d H J v b m c v U 2 9 1 c m N l L n t T Z W x m L U N v b n R y a W J 1 d G l v b i w 1 f S Z x d W 9 0 O 1 0 s J n F 1 b 3 Q 7 U m V s Y X R p b 2 5 z a G l w S W 5 m b y Z x d W 9 0 O z p b X X 0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Q 2 9 u d E p X Z X l h b G x v b k F y b X N 0 c m 9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K V 2 V 5 Y W x s b 2 5 B c m 1 z d H J v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T J m N z U x Z i 1 m Y m R j L T R k Y W Q t Y j V h N i 0 0 N z Z i Y j N k M j J i N 2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w N 1 Q x O D o x N j o x N i 4 1 N z Y y N j k 0 W i I g L z 4 8 R W 5 0 c n k g V H l w Z T 0 i R m l s b E N v b H V t b l R 5 c G V z I i B W Y W x 1 Z T 0 i c 0 F B Q U F B Q U F B Q U F B Q U F B Q U F B Q T 0 9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K V 2 V 5 Y W x s b 2 5 B c m 1 z d H J v b m c v U 2 9 1 c m N l L n t W Z W 5 k b 3 I s M H 0 m c X V v d D s s J n F 1 b 3 Q 7 U 2 V j d G l v b j E v R X h w S l d l e W F s b G 9 u Q X J t c 3 R y b 2 5 n L 1 N v d X J j Z S 5 7 T W 9 u Z X R h c n k s M X 0 m c X V v d D s s J n F 1 b 3 Q 7 U 2 V j d G l v b j E v R X h w S l d l e W F s b G 9 u Q X J t c 3 R y b 2 5 n L 1 N v d X J j Z S 5 7 T 2 5 s a W 5 l L D J 9 J n F 1 b 3 Q 7 L C Z x d W 9 0 O 1 N l Y 3 R p b 2 4 x L 0 V 4 c E p X Z X l h b G x v b k F y b X N 0 c m 9 u Z y 9 T b 3 V y Y 2 U u e 0 5 l d 3 N w Y X B l c i w z f S Z x d W 9 0 O y w m c X V v d D t T Z W N 0 a W 9 u M S 9 F e H B K V 2 V 5 Y W x s b 2 5 B c m 1 z d H J v b m c v U 2 9 1 c m N l L n t S Y W R p b y 9 U V i w 0 f S Z x d W 9 0 O y w m c X V v d D t T Z W N 0 a W 9 u M S 9 F e H B K V 2 V 5 Y W x s b 2 5 B c m 1 z d H J v b m c v U 2 9 1 c m N l L n t Q c m l u d H M s N X 0 m c X V v d D s s J n F 1 b 3 Q 7 U 2 V j d G l v b j E v R X h w S l d l e W F s b G 9 u Q X J t c 3 R y b 2 5 n L 1 N v d X J j Z S 5 7 U 2 l n b m F n Z S w 2 f S Z x d W 9 0 O y w m c X V v d D t T Z W N 0 a W 9 u M S 9 F e H B K V 2 V 5 Y W x s b 2 5 B c m 1 z d H J v b m c v U 2 9 1 c m N l L n t B Z H Z l c n R p c 2 l u Z y B T Z X J 2 a W N l c y w 3 f S Z x d W 9 0 O y w m c X V v d D t T Z W N 0 a W 9 u M S 9 F e H B K V 2 V 5 Y W x s b 2 5 B c m 1 z d H J v b m c v U 2 9 1 c m N l L n t T Z X J 2 a W N l c y w 4 f S Z x d W 9 0 O y w m c X V v d D t T Z W N 0 a W 9 u M S 9 F e H B K V 2 V 5 Y W x s b 2 5 B c m 1 z d H J v b m c v U 2 9 1 c m N l L n t U c m F 2 Z W w v V H J h b n N w b 3 J 0 L D l 9 J n F 1 b 3 Q 7 L C Z x d W 9 0 O 1 N l Y 3 R p b 2 4 x L 0 V 4 c E p X Z X l h b G x v b k F y b X N 0 c m 9 u Z y 9 T b 3 V y Y 2 U u e 0 1 h d G V y a W F s c y 9 T d X B w b G l l c y w x M H 0 m c X V v d D s s J n F 1 b 3 Q 7 U 2 V j d G l v b j E v R X h w S l d l e W F s b G 9 u Q X J t c 3 R y b 2 5 n L 1 N v d X J j Z S 5 7 T 2 Z m a W N l I F N w Y W N l L D E x f S Z x d W 9 0 O y w m c X V v d D t T Z W N 0 a W 9 u M S 9 F e H B K V 2 V 5 Y W x s b 2 5 B c m 1 z d H J v b m c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p X Z X l h b G x v b k F y b X N 0 c m 9 u Z y 9 T b 3 V y Y 2 U u e 1 Z l b m R v c i w w f S Z x d W 9 0 O y w m c X V v d D t T Z W N 0 a W 9 u M S 9 F e H B K V 2 V 5 Y W x s b 2 5 B c m 1 z d H J v b m c v U 2 9 1 c m N l L n t N b 2 5 l d G F y e S w x f S Z x d W 9 0 O y w m c X V v d D t T Z W N 0 a W 9 u M S 9 F e H B K V 2 V 5 Y W x s b 2 5 B c m 1 z d H J v b m c v U 2 9 1 c m N l L n t P b m x p b m U s M n 0 m c X V v d D s s J n F 1 b 3 Q 7 U 2 V j d G l v b j E v R X h w S l d l e W F s b G 9 u Q X J t c 3 R y b 2 5 n L 1 N v d X J j Z S 5 7 T m V 3 c 3 B h c G V y L D N 9 J n F 1 b 3 Q 7 L C Z x d W 9 0 O 1 N l Y 3 R p b 2 4 x L 0 V 4 c E p X Z X l h b G x v b k F y b X N 0 c m 9 u Z y 9 T b 3 V y Y 2 U u e 1 J h Z G l v L 1 R W L D R 9 J n F 1 b 3 Q 7 L C Z x d W 9 0 O 1 N l Y 3 R p b 2 4 x L 0 V 4 c E p X Z X l h b G x v b k F y b X N 0 c m 9 u Z y 9 T b 3 V y Y 2 U u e 1 B y a W 5 0 c y w 1 f S Z x d W 9 0 O y w m c X V v d D t T Z W N 0 a W 9 u M S 9 F e H B K V 2 V 5 Y W x s b 2 5 B c m 1 z d H J v b m c v U 2 9 1 c m N l L n t T a W d u Y W d l L D Z 9 J n F 1 b 3 Q 7 L C Z x d W 9 0 O 1 N l Y 3 R p b 2 4 x L 0 V 4 c E p X Z X l h b G x v b k F y b X N 0 c m 9 u Z y 9 T b 3 V y Y 2 U u e 0 F k d m V y d G l z a W 5 n I F N l c n Z p Y 2 V z L D d 9 J n F 1 b 3 Q 7 L C Z x d W 9 0 O 1 N l Y 3 R p b 2 4 x L 0 V 4 c E p X Z X l h b G x v b k F y b X N 0 c m 9 u Z y 9 T b 3 V y Y 2 U u e 1 N l c n Z p Y 2 V z L D h 9 J n F 1 b 3 Q 7 L C Z x d W 9 0 O 1 N l Y 3 R p b 2 4 x L 0 V 4 c E p X Z X l h b G x v b k F y b X N 0 c m 9 u Z y 9 T b 3 V y Y 2 U u e 1 R y Y X Z l b C 9 U c m F u c 3 B v c n Q s O X 0 m c X V v d D s s J n F 1 b 3 Q 7 U 2 V j d G l v b j E v R X h w S l d l e W F s b G 9 u Q X J t c 3 R y b 2 5 n L 1 N v d X J j Z S 5 7 T W F 0 Z X J p Y W x z L 1 N 1 c H B s a W V z L D E w f S Z x d W 9 0 O y w m c X V v d D t T Z W N 0 a W 9 u M S 9 F e H B K V 2 V 5 Y W x s b 2 5 B c m 1 z d H J v b m c v U 2 9 1 c m N l L n t P Z m Z p Y 2 U g U 3 B h Y 2 U s M T F 9 J n F 1 b 3 Q 7 L C Z x d W 9 0 O 1 N l Y 3 R p b 2 4 x L 0 V 4 c E p X Z X l h b G x v b k F y b X N 0 c m 9 u Z y 9 T b 3 V y Y 2 U u e 0 Z l Z X M g X H U w M D I 2 I E 9 0 a G V y L D E y f S Z x d W 9 0 O 1 0 s J n F 1 b 3 Q 7 U m V s Y X R p b 2 5 z a G l w S W 5 m b y Z x d W 9 0 O z p b X X 0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R X h w S l d l e W F s b G 9 u Q X J t c 3 R y b 2 5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T Q W x s Z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M 2 Z l Z W U 5 N S 0 4 N 2 R j L T R l Y T I t O G M 0 M i 1 i O T Q z O G Z h Z j M 3 N T I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y L j M 1 O D k w N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T Q W x s Z W 4 v U 2 9 1 c m N l L n t D b 2 5 0 c m l i d X R v c i w w f S Z x d W 9 0 O y w m c X V v d D t T Z W N 0 a W 9 u M S 9 D b 2 5 0 U 0 F s b G V u L 1 N v d X J j Z S 5 7 Q 2 9 t b X V u a X R 5 L D F 9 J n F 1 b 3 Q 7 L C Z x d W 9 0 O 1 N l Y 3 R p b 2 4 x L 0 N v b n R T Q W x s Z W 4 v U 2 9 1 c m N l L n t U e X B l L D J 9 J n F 1 b 3 Q 7 L C Z x d W 9 0 O 1 N l Y 3 R p b 2 4 x L 0 N v b n R T Q W x s Z W 4 v U 2 9 1 c m N l L n t N b 2 5 l d G F y e S w z f S Z x d W 9 0 O y w m c X V v d D t T Z W N 0 a W 9 u M S 9 D b 2 5 0 U 0 F s b G V u L 1 N v d X J j Z S 5 7 T m 9 y b W F s L D R 9 J n F 1 b 3 Q 7 L C Z x d W 9 0 O 1 N l Y 3 R p b 2 4 x L 0 N v b n R T Q W x s Z W 4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U 0 F s b G V u L 1 N v d X J j Z S 5 7 Q 2 9 u d H J p Y n V 0 b 3 I s M H 0 m c X V v d D s s J n F 1 b 3 Q 7 U 2 V j d G l v b j E v Q 2 9 u d F N B b G x l b i 9 T b 3 V y Y 2 U u e 0 N v b W 1 1 b m l 0 e S w x f S Z x d W 9 0 O y w m c X V v d D t T Z W N 0 a W 9 u M S 9 D b 2 5 0 U 0 F s b G V u L 1 N v d X J j Z S 5 7 V H l w Z S w y f S Z x d W 9 0 O y w m c X V v d D t T Z W N 0 a W 9 u M S 9 D b 2 5 0 U 0 F s b G V u L 1 N v d X J j Z S 5 7 T W 9 u Z X R h c n k s M 3 0 m c X V v d D s s J n F 1 b 3 Q 7 U 2 V j d G l v b j E v Q 2 9 u d F N B b G x l b i 9 T b 3 V y Y 2 U u e 0 5 v c m 1 h b C w 0 f S Z x d W 9 0 O y w m c X V v d D t T Z W N 0 a W 9 u M S 9 D b 2 5 0 U 0 F s b G V u L 1 N v d X J j Z S 5 7 U 2 V s Z i 1 D b 2 5 0 c m l i d X R p b 2 4 s N X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b 2 5 0 U 0 F s b G V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F N B b G x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2 Y T l k N T c y L W J i Z G Q t N D g 2 Y y 1 i O T Q w L T M 0 M D c y N j Q x O D Q w Z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U u N D M 2 M j Y x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T Q W x s Z W 4 v U 2 9 1 c m N l L n t W Z W 5 k b 3 I s M H 0 m c X V v d D s s J n F 1 b 3 Q 7 U 2 V j d G l v b j E v R X h w U 0 F s b G V u L 1 N v d X J j Z S 5 7 T W 9 u Z X R h c n k s M X 0 m c X V v d D s s J n F 1 b 3 Q 7 U 2 V j d G l v b j E v R X h w U 0 F s b G V u L 1 N v d X J j Z S 5 7 T 2 5 s a W 5 l L D J 9 J n F 1 b 3 Q 7 L C Z x d W 9 0 O 1 N l Y 3 R p b 2 4 x L 0 V 4 c F N B b G x l b i 9 T b 3 V y Y 2 U u e 0 5 l d 3 N w Y X B l c i w z f S Z x d W 9 0 O y w m c X V v d D t T Z W N 0 a W 9 u M S 9 F e H B T Q W x s Z W 4 v U 2 9 1 c m N l L n t S Y W R p b y 9 U V i w 0 f S Z x d W 9 0 O y w m c X V v d D t T Z W N 0 a W 9 u M S 9 F e H B T Q W x s Z W 4 v U 2 9 1 c m N l L n t Q c m l u d H M s N X 0 m c X V v d D s s J n F 1 b 3 Q 7 U 2 V j d G l v b j E v R X h w U 0 F s b G V u L 1 N v d X J j Z S 5 7 U 2 l n b m F n Z S w 2 f S Z x d W 9 0 O y w m c X V v d D t T Z W N 0 a W 9 u M S 9 F e H B T Q W x s Z W 4 v U 2 9 1 c m N l L n t B Z H Z l c n R p c 2 l u Z y B T Z X J 2 a W N l c y w 3 f S Z x d W 9 0 O y w m c X V v d D t T Z W N 0 a W 9 u M S 9 F e H B T Q W x s Z W 4 v U 2 9 1 c m N l L n t T Z X J 2 a W N l c y w 4 f S Z x d W 9 0 O y w m c X V v d D t T Z W N 0 a W 9 u M S 9 F e H B T Q W x s Z W 4 v U 2 9 1 c m N l L n t U c m F 2 Z W w v V H J h b n N w b 3 J 0 L D l 9 J n F 1 b 3 Q 7 L C Z x d W 9 0 O 1 N l Y 3 R p b 2 4 x L 0 V 4 c F N B b G x l b i 9 T b 3 V y Y 2 U u e 0 1 h d G V y a W F s c y 9 T d X B w b G l l c y w x M H 0 m c X V v d D s s J n F 1 b 3 Q 7 U 2 V j d G l v b j E v R X h w U 0 F s b G V u L 1 N v d X J j Z S 5 7 T 2 Z m a W N l I F N w Y W N l L D E x f S Z x d W 9 0 O y w m c X V v d D t T Z W N 0 a W 9 u M S 9 F e H B T Q W x s Z W 4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N B b G x l b i 9 T b 3 V y Y 2 U u e 1 Z l b m R v c i w w f S Z x d W 9 0 O y w m c X V v d D t T Z W N 0 a W 9 u M S 9 F e H B T Q W x s Z W 4 v U 2 9 1 c m N l L n t N b 2 5 l d G F y e S w x f S Z x d W 9 0 O y w m c X V v d D t T Z W N 0 a W 9 u M S 9 F e H B T Q W x s Z W 4 v U 2 9 1 c m N l L n t P b m x p b m U s M n 0 m c X V v d D s s J n F 1 b 3 Q 7 U 2 V j d G l v b j E v R X h w U 0 F s b G V u L 1 N v d X J j Z S 5 7 T m V 3 c 3 B h c G V y L D N 9 J n F 1 b 3 Q 7 L C Z x d W 9 0 O 1 N l Y 3 R p b 2 4 x L 0 V 4 c F N B b G x l b i 9 T b 3 V y Y 2 U u e 1 J h Z G l v L 1 R W L D R 9 J n F 1 b 3 Q 7 L C Z x d W 9 0 O 1 N l Y 3 R p b 2 4 x L 0 V 4 c F N B b G x l b i 9 T b 3 V y Y 2 U u e 1 B y a W 5 0 c y w 1 f S Z x d W 9 0 O y w m c X V v d D t T Z W N 0 a W 9 u M S 9 F e H B T Q W x s Z W 4 v U 2 9 1 c m N l L n t T a W d u Y W d l L D Z 9 J n F 1 b 3 Q 7 L C Z x d W 9 0 O 1 N l Y 3 R p b 2 4 x L 0 V 4 c F N B b G x l b i 9 T b 3 V y Y 2 U u e 0 F k d m V y d G l z a W 5 n I F N l c n Z p Y 2 V z L D d 9 J n F 1 b 3 Q 7 L C Z x d W 9 0 O 1 N l Y 3 R p b 2 4 x L 0 V 4 c F N B b G x l b i 9 T b 3 V y Y 2 U u e 1 N l c n Z p Y 2 V z L D h 9 J n F 1 b 3 Q 7 L C Z x d W 9 0 O 1 N l Y 3 R p b 2 4 x L 0 V 4 c F N B b G x l b i 9 T b 3 V y Y 2 U u e 1 R y Y X Z l b C 9 U c m F u c 3 B v c n Q s O X 0 m c X V v d D s s J n F 1 b 3 Q 7 U 2 V j d G l v b j E v R X h w U 0 F s b G V u L 1 N v d X J j Z S 5 7 T W F 0 Z X J p Y W x z L 1 N 1 c H B s a W V z L D E w f S Z x d W 9 0 O y w m c X V v d D t T Z W N 0 a W 9 u M S 9 F e H B T Q W x s Z W 4 v U 2 9 1 c m N l L n t P Z m Z p Y 2 U g U 3 B h Y 2 U s M T F 9 J n F 1 b 3 Q 7 L C Z x d W 9 0 O 1 N l Y 3 R p b 2 4 x L 0 V 4 c F N B b G x l b i 9 T b 3 V y Y 2 U u e 0 Z l Z X M g X H U w M D I 2 I E 9 0 a G V y L D E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V 4 c F N B b G x l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S k N h b X B i Z W x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Z m Y 2 Q x N z g t O G Q z N y 0 0 M j M 3 L W I x O T g t N z A 1 M m E 5 N T A z Y z M 3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N S 4 3 M T Q w O D Q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S k N h b X B i Z W x s L 1 N v d X J j Z S 5 7 Q 2 9 u d H J p Y n V 0 b 3 I s M H 0 m c X V v d D s s J n F 1 b 3 Q 7 U 2 V j d G l v b j E v Q 2 9 u d E p D Y W 1 w Y m V s b C 9 T b 3 V y Y 2 U u e 0 N v b W 1 1 b m l 0 e S w x f S Z x d W 9 0 O y w m c X V v d D t T Z W N 0 a W 9 u M S 9 D b 2 5 0 S k N h b X B i Z W x s L 1 N v d X J j Z S 5 7 V H l w Z S w y f S Z x d W 9 0 O y w m c X V v d D t T Z W N 0 a W 9 u M S 9 D b 2 5 0 S k N h b X B i Z W x s L 1 N v d X J j Z S 5 7 T W 9 u Z X R h c n k s M 3 0 m c X V v d D s s J n F 1 b 3 Q 7 U 2 V j d G l v b j E v Q 2 9 u d E p D Y W 1 w Y m V s b C 9 T b 3 V y Y 2 U u e 0 5 v c m 1 h b C w 0 f S Z x d W 9 0 O y w m c X V v d D t T Z W N 0 a W 9 u M S 9 D b 2 5 0 S k N h b X B i Z W x s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p D Y W 1 w Y m V s b C 9 T b 3 V y Y 2 U u e 0 N v b n R y a W J 1 d G 9 y L D B 9 J n F 1 b 3 Q 7 L C Z x d W 9 0 O 1 N l Y 3 R p b 2 4 x L 0 N v b n R K Q 2 F t c G J l b G w v U 2 9 1 c m N l L n t D b 2 1 t d W 5 p d H k s M X 0 m c X V v d D s s J n F 1 b 3 Q 7 U 2 V j d G l v b j E v Q 2 9 u d E p D Y W 1 w Y m V s b C 9 T b 3 V y Y 2 U u e 1 R 5 c G U s M n 0 m c X V v d D s s J n F 1 b 3 Q 7 U 2 V j d G l v b j E v Q 2 9 u d E p D Y W 1 w Y m V s b C 9 T b 3 V y Y 2 U u e 0 1 v b m V 0 Y X J 5 L D N 9 J n F 1 b 3 Q 7 L C Z x d W 9 0 O 1 N l Y 3 R p b 2 4 x L 0 N v b n R K Q 2 F t c G J l b G w v U 2 9 1 c m N l L n t O b 3 J t Y W w s N H 0 m c X V v d D s s J n F 1 b 3 Q 7 U 2 V j d G l v b j E v Q 2 9 u d E p D Y W 1 w Y m V s b C 9 T b 3 V y Y 2 U u e 1 N l b G Y t Q 2 9 u d H J p Y n V 0 a W 9 u L D V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Q 2 9 u d E p D Y W 1 w Y m V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K Q 2 F t c G J l b G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N j F l Y m I 5 N y 1 m Y T d l L T Q 1 Y 2 Q t O W Q 0 N i 0 x Z m Q 5 M W Q 2 Y j I 0 Z j I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1 L j c z M D Q y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K Q 2 F t c G J l b G w v U 2 9 1 c m N l L n t W Z W 5 k b 3 I s M H 0 m c X V v d D s s J n F 1 b 3 Q 7 U 2 V j d G l v b j E v R X h w S k N h b X B i Z W x s L 1 N v d X J j Z S 5 7 T W 9 u Z X R h c n k s M X 0 m c X V v d D s s J n F 1 b 3 Q 7 U 2 V j d G l v b j E v R X h w S k N h b X B i Z W x s L 1 N v d X J j Z S 5 7 T 2 5 s a W 5 l L D J 9 J n F 1 b 3 Q 7 L C Z x d W 9 0 O 1 N l Y 3 R p b 2 4 x L 0 V 4 c E p D Y W 1 w Y m V s b C 9 T b 3 V y Y 2 U u e 0 5 l d 3 N w Y X B l c i w z f S Z x d W 9 0 O y w m c X V v d D t T Z W N 0 a W 9 u M S 9 F e H B K Q 2 F t c G J l b G w v U 2 9 1 c m N l L n t S Y W R p b y 9 U V i w 0 f S Z x d W 9 0 O y w m c X V v d D t T Z W N 0 a W 9 u M S 9 F e H B K Q 2 F t c G J l b G w v U 2 9 1 c m N l L n t Q c m l u d H M s N X 0 m c X V v d D s s J n F 1 b 3 Q 7 U 2 V j d G l v b j E v R X h w S k N h b X B i Z W x s L 1 N v d X J j Z S 5 7 U 2 l n b m F n Z S w 2 f S Z x d W 9 0 O y w m c X V v d D t T Z W N 0 a W 9 u M S 9 F e H B K Q 2 F t c G J l b G w v U 2 9 1 c m N l L n t B Z H Z l c n R p c 2 l u Z y B T Z X J 2 a W N l c y w 3 f S Z x d W 9 0 O y w m c X V v d D t T Z W N 0 a W 9 u M S 9 F e H B K Q 2 F t c G J l b G w v U 2 9 1 c m N l L n t T Z X J 2 a W N l c y w 4 f S Z x d W 9 0 O y w m c X V v d D t T Z W N 0 a W 9 u M S 9 F e H B K Q 2 F t c G J l b G w v U 2 9 1 c m N l L n t U c m F 2 Z W w v V H J h b n N w b 3 J 0 L D l 9 J n F 1 b 3 Q 7 L C Z x d W 9 0 O 1 N l Y 3 R p b 2 4 x L 0 V 4 c E p D Y W 1 w Y m V s b C 9 T b 3 V y Y 2 U u e 0 1 h d G V y a W F s c y 9 T d X B w b G l l c y w x M H 0 m c X V v d D s s J n F 1 b 3 Q 7 U 2 V j d G l v b j E v R X h w S k N h b X B i Z W x s L 1 N v d X J j Z S 5 7 T 2 Z m a W N l I F N w Y W N l L D E x f S Z x d W 9 0 O y w m c X V v d D t T Z W N 0 a W 9 u M S 9 F e H B K Q 2 F t c G J l b G w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p D Y W 1 w Y m V s b C 9 T b 3 V y Y 2 U u e 1 Z l b m R v c i w w f S Z x d W 9 0 O y w m c X V v d D t T Z W N 0 a W 9 u M S 9 F e H B K Q 2 F t c G J l b G w v U 2 9 1 c m N l L n t N b 2 5 l d G F y e S w x f S Z x d W 9 0 O y w m c X V v d D t T Z W N 0 a W 9 u M S 9 F e H B K Q 2 F t c G J l b G w v U 2 9 1 c m N l L n t P b m x p b m U s M n 0 m c X V v d D s s J n F 1 b 3 Q 7 U 2 V j d G l v b j E v R X h w S k N h b X B i Z W x s L 1 N v d X J j Z S 5 7 T m V 3 c 3 B h c G V y L D N 9 J n F 1 b 3 Q 7 L C Z x d W 9 0 O 1 N l Y 3 R p b 2 4 x L 0 V 4 c E p D Y W 1 w Y m V s b C 9 T b 3 V y Y 2 U u e 1 J h Z G l v L 1 R W L D R 9 J n F 1 b 3 Q 7 L C Z x d W 9 0 O 1 N l Y 3 R p b 2 4 x L 0 V 4 c E p D Y W 1 w Y m V s b C 9 T b 3 V y Y 2 U u e 1 B y a W 5 0 c y w 1 f S Z x d W 9 0 O y w m c X V v d D t T Z W N 0 a W 9 u M S 9 F e H B K Q 2 F t c G J l b G w v U 2 9 1 c m N l L n t T a W d u Y W d l L D Z 9 J n F 1 b 3 Q 7 L C Z x d W 9 0 O 1 N l Y 3 R p b 2 4 x L 0 V 4 c E p D Y W 1 w Y m V s b C 9 T b 3 V y Y 2 U u e 0 F k d m V y d G l z a W 5 n I F N l c n Z p Y 2 V z L D d 9 J n F 1 b 3 Q 7 L C Z x d W 9 0 O 1 N l Y 3 R p b 2 4 x L 0 V 4 c E p D Y W 1 w Y m V s b C 9 T b 3 V y Y 2 U u e 1 N l c n Z p Y 2 V z L D h 9 J n F 1 b 3 Q 7 L C Z x d W 9 0 O 1 N l Y 3 R p b 2 4 x L 0 V 4 c E p D Y W 1 w Y m V s b C 9 T b 3 V y Y 2 U u e 1 R y Y X Z l b C 9 U c m F u c 3 B v c n Q s O X 0 m c X V v d D s s J n F 1 b 3 Q 7 U 2 V j d G l v b j E v R X h w S k N h b X B i Z W x s L 1 N v d X J j Z S 5 7 T W F 0 Z X J p Y W x z L 1 N 1 c H B s a W V z L D E w f S Z x d W 9 0 O y w m c X V v d D t T Z W N 0 a W 9 u M S 9 F e H B K Q 2 F t c G J l b G w v U 2 9 1 c m N l L n t P Z m Z p Y 2 U g U 3 B h Y 2 U s M T F 9 J n F 1 b 3 Q 7 L C Z x d W 9 0 O 1 N l Y 3 R p b 2 4 x L 0 V 4 c E p D Y W 1 w Y m V s b C 9 T b 3 V y Y 2 U u e 0 Z l Z X M g X H U w M D I 2 I E 9 0 a G V y L D E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V 4 c E p D Y W 1 w Y m V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T U N s a U 1 p Y 2 h h d W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Z m V i Y T k x Z i 0 z Z m R i L T R j N W M t Y T h j N i 0 2 M j c 5 Y m Y 4 Y T k 0 Y 2 Y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1 L j c 5 M z M 5 N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T U N s a U 1 p Y 2 h h d W Q v U 2 9 1 c m N l L n t D b 2 5 0 c m l i d X R v c i w w f S Z x d W 9 0 O y w m c X V v d D t T Z W N 0 a W 9 u M S 9 D b 2 5 0 T U N s a U 1 p Y 2 h h d W Q v U 2 9 1 c m N l L n t D b 2 1 t d W 5 p d H k s M X 0 m c X V v d D s s J n F 1 b 3 Q 7 U 2 V j d G l v b j E v Q 2 9 u d E 1 D b G l N a W N o Y X V k L 1 N v d X J j Z S 5 7 V H l w Z S w y f S Z x d W 9 0 O y w m c X V v d D t T Z W N 0 a W 9 u M S 9 D b 2 5 0 T U N s a U 1 p Y 2 h h d W Q v U 2 9 1 c m N l L n t N b 2 5 l d G F y e S w z f S Z x d W 9 0 O y w m c X V v d D t T Z W N 0 a W 9 u M S 9 D b 2 5 0 T U N s a U 1 p Y 2 h h d W Q v U 2 9 1 c m N l L n t O b 3 J t Y W w s N H 0 m c X V v d D s s J n F 1 b 3 Q 7 U 2 V j d G l v b j E v Q 2 9 u d E 1 D b G l N a W N o Y X V k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1 D b G l N a W N o Y X V k L 1 N v d X J j Z S 5 7 Q 2 9 u d H J p Y n V 0 b 3 I s M H 0 m c X V v d D s s J n F 1 b 3 Q 7 U 2 V j d G l v b j E v Q 2 9 u d E 1 D b G l N a W N o Y X V k L 1 N v d X J j Z S 5 7 Q 2 9 t b X V u a X R 5 L D F 9 J n F 1 b 3 Q 7 L C Z x d W 9 0 O 1 N l Y 3 R p b 2 4 x L 0 N v b n R N Q 2 x p T W l j a G F 1 Z C 9 T b 3 V y Y 2 U u e 1 R 5 c G U s M n 0 m c X V v d D s s J n F 1 b 3 Q 7 U 2 V j d G l v b j E v Q 2 9 u d E 1 D b G l N a W N o Y X V k L 1 N v d X J j Z S 5 7 T W 9 u Z X R h c n k s M 3 0 m c X V v d D s s J n F 1 b 3 Q 7 U 2 V j d G l v b j E v Q 2 9 u d E 1 D b G l N a W N o Y X V k L 1 N v d X J j Z S 5 7 T m 9 y b W F s L D R 9 J n F 1 b 3 Q 7 L C Z x d W 9 0 O 1 N l Y 3 R p b 2 4 x L 0 N v b n R N Q 2 x p T W l j a G F 1 Z C 9 T b 3 V y Y 2 U u e 1 N l b G Y t Q 2 9 u d H J p Y n V 0 a W 9 u L D V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Q 2 9 u d E 1 D b G l N a W N o Y X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1 D b G l N a W N o Y X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Q 5 Z j R h Y m M t Y 2 E 2 Z S 0 0 M G M 1 L T k z O D Y t Z T d h O W Y 3 Z m U 0 O T U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w N S 4 2 N D U 3 O T U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1 D b G l N a W N o Y X V k L 1 N v d X J j Z S 5 7 V m V u Z G 9 y L D B 9 J n F 1 b 3 Q 7 L C Z x d W 9 0 O 1 N l Y 3 R p b 2 4 x L 0 V 4 c E 1 D b G l N a W N o Y X V k L 1 N v d X J j Z S 5 7 T W 9 u Z X R h c n k s M X 0 m c X V v d D s s J n F 1 b 3 Q 7 U 2 V j d G l v b j E v R X h w T U N s a U 1 p Y 2 h h d W Q v U 2 9 1 c m N l L n t P b m x p b m U s M n 0 m c X V v d D s s J n F 1 b 3 Q 7 U 2 V j d G l v b j E v R X h w T U N s a U 1 p Y 2 h h d W Q v U 2 9 1 c m N l L n t O Z X d z c G F w Z X I s M 3 0 m c X V v d D s s J n F 1 b 3 Q 7 U 2 V j d G l v b j E v R X h w T U N s a U 1 p Y 2 h h d W Q v U 2 9 1 c m N l L n t S Y W R p b y 9 U V i w 0 f S Z x d W 9 0 O y w m c X V v d D t T Z W N 0 a W 9 u M S 9 F e H B N Q 2 x p T W l j a G F 1 Z C 9 T b 3 V y Y 2 U u e 1 B y a W 5 0 c y w 1 f S Z x d W 9 0 O y w m c X V v d D t T Z W N 0 a W 9 u M S 9 F e H B N Q 2 x p T W l j a G F 1 Z C 9 T b 3 V y Y 2 U u e 1 N p Z 2 5 h Z 2 U s N n 0 m c X V v d D s s J n F 1 b 3 Q 7 U 2 V j d G l v b j E v R X h w T U N s a U 1 p Y 2 h h d W Q v U 2 9 1 c m N l L n t B Z H Z l c n R p c 2 l u Z y B T Z X J 2 a W N l c y w 3 f S Z x d W 9 0 O y w m c X V v d D t T Z W N 0 a W 9 u M S 9 F e H B N Q 2 x p T W l j a G F 1 Z C 9 T b 3 V y Y 2 U u e 1 N l c n Z p Y 2 V z L D h 9 J n F 1 b 3 Q 7 L C Z x d W 9 0 O 1 N l Y 3 R p b 2 4 x L 0 V 4 c E 1 D b G l N a W N o Y X V k L 1 N v d X J j Z S 5 7 V H J h d m V s L 1 R y Y W 5 z c G 9 y d C w 5 f S Z x d W 9 0 O y w m c X V v d D t T Z W N 0 a W 9 u M S 9 F e H B N Q 2 x p T W l j a G F 1 Z C 9 T b 3 V y Y 2 U u e 0 1 h d G V y a W F s c y 9 T d X B w b G l l c y w x M H 0 m c X V v d D s s J n F 1 b 3 Q 7 U 2 V j d G l v b j E v R X h w T U N s a U 1 p Y 2 h h d W Q v U 2 9 1 c m N l L n t P Z m Z p Y 2 U g U 3 B h Y 2 U s M T F 9 J n F 1 b 3 Q 7 L C Z x d W 9 0 O 1 N l Y 3 R p b 2 4 x L 0 V 4 c E 1 D b G l N a W N o Y X V k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N Q 2 x p T W l j a G F 1 Z C 9 T b 3 V y Y 2 U u e 1 Z l b m R v c i w w f S Z x d W 9 0 O y w m c X V v d D t T Z W N 0 a W 9 u M S 9 F e H B N Q 2 x p T W l j a G F 1 Z C 9 T b 3 V y Y 2 U u e 0 1 v b m V 0 Y X J 5 L D F 9 J n F 1 b 3 Q 7 L C Z x d W 9 0 O 1 N l Y 3 R p b 2 4 x L 0 V 4 c E 1 D b G l N a W N o Y X V k L 1 N v d X J j Z S 5 7 T 2 5 s a W 5 l L D J 9 J n F 1 b 3 Q 7 L C Z x d W 9 0 O 1 N l Y 3 R p b 2 4 x L 0 V 4 c E 1 D b G l N a W N o Y X V k L 1 N v d X J j Z S 5 7 T m V 3 c 3 B h c G V y L D N 9 J n F 1 b 3 Q 7 L C Z x d W 9 0 O 1 N l Y 3 R p b 2 4 x L 0 V 4 c E 1 D b G l N a W N o Y X V k L 1 N v d X J j Z S 5 7 U m F k a W 8 v V F Y s N H 0 m c X V v d D s s J n F 1 b 3 Q 7 U 2 V j d G l v b j E v R X h w T U N s a U 1 p Y 2 h h d W Q v U 2 9 1 c m N l L n t Q c m l u d H M s N X 0 m c X V v d D s s J n F 1 b 3 Q 7 U 2 V j d G l v b j E v R X h w T U N s a U 1 p Y 2 h h d W Q v U 2 9 1 c m N l L n t T a W d u Y W d l L D Z 9 J n F 1 b 3 Q 7 L C Z x d W 9 0 O 1 N l Y 3 R p b 2 4 x L 0 V 4 c E 1 D b G l N a W N o Y X V k L 1 N v d X J j Z S 5 7 Q W R 2 Z X J 0 a X N p b m c g U 2 V y d m l j Z X M s N 3 0 m c X V v d D s s J n F 1 b 3 Q 7 U 2 V j d G l v b j E v R X h w T U N s a U 1 p Y 2 h h d W Q v U 2 9 1 c m N l L n t T Z X J 2 a W N l c y w 4 f S Z x d W 9 0 O y w m c X V v d D t T Z W N 0 a W 9 u M S 9 F e H B N Q 2 x p T W l j a G F 1 Z C 9 T b 3 V y Y 2 U u e 1 R y Y X Z l b C 9 U c m F u c 3 B v c n Q s O X 0 m c X V v d D s s J n F 1 b 3 Q 7 U 2 V j d G l v b j E v R X h w T U N s a U 1 p Y 2 h h d W Q v U 2 9 1 c m N l L n t N Y X R l c m l h b H M v U 3 V w c G x p Z X M s M T B 9 J n F 1 b 3 Q 7 L C Z x d W 9 0 O 1 N l Y 3 R p b 2 4 x L 0 V 4 c E 1 D b G l N a W N o Y X V k L 1 N v d X J j Z S 5 7 T 2 Z m a W N l I F N w Y W N l L D E x f S Z x d W 9 0 O y w m c X V v d D t T Z W N 0 a W 9 u M S 9 F e H B N Q 2 x p T W l j a G F 1 Z C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U N s a U 1 p Y 2 h h d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h E Z W 5 l c m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F l Z G U 3 Z j Y t Y T A 5 Y S 0 0 M T Y 1 L T k y Y T k t Z T d k Z W Q z Z m E w N D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O C 4 2 M j M 0 N D E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S E R l b m V y b 2 4 v U 2 9 1 c m N l L n t D b 2 5 0 c m l i d X R v c i w w f S Z x d W 9 0 O y w m c X V v d D t T Z W N 0 a W 9 u M S 9 D b 2 5 0 S E R l b m V y b 2 4 v U 2 9 1 c m N l L n t D b 2 1 t d W 5 p d H k s M X 0 m c X V v d D s s J n F 1 b 3 Q 7 U 2 V j d G l v b j E v Q 2 9 u d E h E Z W 5 l c m 9 u L 1 N v d X J j Z S 5 7 V H l w Z S w y f S Z x d W 9 0 O y w m c X V v d D t T Z W N 0 a W 9 u M S 9 D b 2 5 0 S E R l b m V y b 2 4 v U 2 9 1 c m N l L n t N b 2 5 l d G F y e S w z f S Z x d W 9 0 O y w m c X V v d D t T Z W N 0 a W 9 u M S 9 D b 2 5 0 S E R l b m V y b 2 4 v U 2 9 1 c m N l L n t O b 3 J t Y W w s N H 0 m c X V v d D s s J n F 1 b 3 Q 7 U 2 V j d G l v b j E v Q 2 9 u d E h E Z W 5 l c m 9 u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h E Z W 5 l c m 9 u L 1 N v d X J j Z S 5 7 Q 2 9 u d H J p Y n V 0 b 3 I s M H 0 m c X V v d D s s J n F 1 b 3 Q 7 U 2 V j d G l v b j E v Q 2 9 u d E h E Z W 5 l c m 9 u L 1 N v d X J j Z S 5 7 Q 2 9 t b X V u a X R 5 L D F 9 J n F 1 b 3 Q 7 L C Z x d W 9 0 O 1 N l Y 3 R p b 2 4 x L 0 N v b n R I R G V u Z X J v b i 9 T b 3 V y Y 2 U u e 1 R 5 c G U s M n 0 m c X V v d D s s J n F 1 b 3 Q 7 U 2 V j d G l v b j E v Q 2 9 u d E h E Z W 5 l c m 9 u L 1 N v d X J j Z S 5 7 T W 9 u Z X R h c n k s M 3 0 m c X V v d D s s J n F 1 b 3 Q 7 U 2 V j d G l v b j E v Q 2 9 u d E h E Z W 5 l c m 9 u L 1 N v d X J j Z S 5 7 T m 9 y b W F s L D R 9 J n F 1 b 3 Q 7 L C Z x d W 9 0 O 1 N l Y 3 R p b 2 4 x L 0 N v b n R I R G V u Z X J v b i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S E R l b m V y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S E R l b m V y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M W I 3 Z T U y M S 1 m Y j g 4 L T Q y N D A t O W Y 4 N S 0 w M T k 0 O D c 2 Y T J h Y T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4 L j U y O T M 3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S E R l b m V y b 2 4 v U 2 9 1 c m N l L n t W Z W 5 k b 3 I s M H 0 m c X V v d D s s J n F 1 b 3 Q 7 U 2 V j d G l v b j E v R X h w S E R l b m V y b 2 4 v U 2 9 1 c m N l L n t N b 2 5 l d G F y e S w x f S Z x d W 9 0 O y w m c X V v d D t T Z W N 0 a W 9 u M S 9 F e H B I R G V u Z X J v b i 9 T b 3 V y Y 2 U u e 0 9 u b G l u Z S w y f S Z x d W 9 0 O y w m c X V v d D t T Z W N 0 a W 9 u M S 9 F e H B I R G V u Z X J v b i 9 T b 3 V y Y 2 U u e 0 5 l d 3 N w Y X B l c i w z f S Z x d W 9 0 O y w m c X V v d D t T Z W N 0 a W 9 u M S 9 F e H B I R G V u Z X J v b i 9 T b 3 V y Y 2 U u e 1 J h Z G l v L 1 R W L D R 9 J n F 1 b 3 Q 7 L C Z x d W 9 0 O 1 N l Y 3 R p b 2 4 x L 0 V 4 c E h E Z W 5 l c m 9 u L 1 N v d X J j Z S 5 7 U H J p b n R z L D V 9 J n F 1 b 3 Q 7 L C Z x d W 9 0 O 1 N l Y 3 R p b 2 4 x L 0 V 4 c E h E Z W 5 l c m 9 u L 1 N v d X J j Z S 5 7 U 2 l n b m F n Z S w 2 f S Z x d W 9 0 O y w m c X V v d D t T Z W N 0 a W 9 u M S 9 F e H B I R G V u Z X J v b i 9 T b 3 V y Y 2 U u e 0 F k d m V y d G l z a W 5 n I F N l c n Z p Y 2 V z L D d 9 J n F 1 b 3 Q 7 L C Z x d W 9 0 O 1 N l Y 3 R p b 2 4 x L 0 V 4 c E h E Z W 5 l c m 9 u L 1 N v d X J j Z S 5 7 U 2 V y d m l j Z X M s O H 0 m c X V v d D s s J n F 1 b 3 Q 7 U 2 V j d G l v b j E v R X h w S E R l b m V y b 2 4 v U 2 9 1 c m N l L n t U c m F 2 Z W w v V H J h b n N w b 3 J 0 L D l 9 J n F 1 b 3 Q 7 L C Z x d W 9 0 O 1 N l Y 3 R p b 2 4 x L 0 V 4 c E h E Z W 5 l c m 9 u L 1 N v d X J j Z S 5 7 T W F 0 Z X J p Y W x z L 1 N 1 c H B s a W V z L D E w f S Z x d W 9 0 O y w m c X V v d D t T Z W N 0 a W 9 u M S 9 F e H B I R G V u Z X J v b i 9 T b 3 V y Y 2 U u e 0 9 m Z m l j Z S B T c G F j Z S w x M X 0 m c X V v d D s s J n F 1 b 3 Q 7 U 2 V j d G l v b j E v R X h w S E R l b m V y b 2 4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h E Z W 5 l c m 9 u L 1 N v d X J j Z S 5 7 V m V u Z G 9 y L D B 9 J n F 1 b 3 Q 7 L C Z x d W 9 0 O 1 N l Y 3 R p b 2 4 x L 0 V 4 c E h E Z W 5 l c m 9 u L 1 N v d X J j Z S 5 7 T W 9 u Z X R h c n k s M X 0 m c X V v d D s s J n F 1 b 3 Q 7 U 2 V j d G l v b j E v R X h w S E R l b m V y b 2 4 v U 2 9 1 c m N l L n t P b m x p b m U s M n 0 m c X V v d D s s J n F 1 b 3 Q 7 U 2 V j d G l v b j E v R X h w S E R l b m V y b 2 4 v U 2 9 1 c m N l L n t O Z X d z c G F w Z X I s M 3 0 m c X V v d D s s J n F 1 b 3 Q 7 U 2 V j d G l v b j E v R X h w S E R l b m V y b 2 4 v U 2 9 1 c m N l L n t S Y W R p b y 9 U V i w 0 f S Z x d W 9 0 O y w m c X V v d D t T Z W N 0 a W 9 u M S 9 F e H B I R G V u Z X J v b i 9 T b 3 V y Y 2 U u e 1 B y a W 5 0 c y w 1 f S Z x d W 9 0 O y w m c X V v d D t T Z W N 0 a W 9 u M S 9 F e H B I R G V u Z X J v b i 9 T b 3 V y Y 2 U u e 1 N p Z 2 5 h Z 2 U s N n 0 m c X V v d D s s J n F 1 b 3 Q 7 U 2 V j d G l v b j E v R X h w S E R l b m V y b 2 4 v U 2 9 1 c m N l L n t B Z H Z l c n R p c 2 l u Z y B T Z X J 2 a W N l c y w 3 f S Z x d W 9 0 O y w m c X V v d D t T Z W N 0 a W 9 u M S 9 F e H B I R G V u Z X J v b i 9 T b 3 V y Y 2 U u e 1 N l c n Z p Y 2 V z L D h 9 J n F 1 b 3 Q 7 L C Z x d W 9 0 O 1 N l Y 3 R p b 2 4 x L 0 V 4 c E h E Z W 5 l c m 9 u L 1 N v d X J j Z S 5 7 V H J h d m V s L 1 R y Y W 5 z c G 9 y d C w 5 f S Z x d W 9 0 O y w m c X V v d D t T Z W N 0 a W 9 u M S 9 F e H B I R G V u Z X J v b i 9 T b 3 V y Y 2 U u e 0 1 h d G V y a W F s c y 9 T d X B w b G l l c y w x M H 0 m c X V v d D s s J n F 1 b 3 Q 7 U 2 V j d G l v b j E v R X h w S E R l b m V y b 2 4 v U 2 9 1 c m N l L n t P Z m Z p Y 2 U g U 3 B h Y 2 U s M T F 9 J n F 1 b 3 Q 7 L C Z x d W 9 0 O 1 N l Y 3 R p b 2 4 x L 0 V 4 c E h E Z W 5 l c m 9 u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I R G V u Z X J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U 1 R o b 2 1 w c 2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J k N D c 3 M D I t Y j M w N y 0 0 M m R j L T l j N G E t Y T A z M D c 2 Z W Z h O W J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N S 4 y O T k 4 N z g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N U a G 9 t c H N v b i 9 T b 3 V y Y 2 U u e 0 N v b n R y a W J 1 d G 9 y L D B 9 J n F 1 b 3 Q 7 L C Z x d W 9 0 O 1 N l Y 3 R p b 2 4 x L 0 N v b n R T V G h v b X B z b 2 4 v U 2 9 1 c m N l L n t D b 2 1 t d W 5 p d H k s M X 0 m c X V v d D s s J n F 1 b 3 Q 7 U 2 V j d G l v b j E v Q 2 9 u d F N U a G 9 t c H N v b i 9 T b 3 V y Y 2 U u e 1 R 5 c G U s M n 0 m c X V v d D s s J n F 1 b 3 Q 7 U 2 V j d G l v b j E v Q 2 9 u d F N U a G 9 t c H N v b i 9 T b 3 V y Y 2 U u e 0 1 v b m V 0 Y X J 5 L D N 9 J n F 1 b 3 Q 7 L C Z x d W 9 0 O 1 N l Y 3 R p b 2 4 x L 0 N v b n R T V G h v b X B z b 2 4 v U 2 9 1 c m N l L n t O b 3 J t Y W w s N H 0 m c X V v d D s s J n F 1 b 3 Q 7 U 2 V j d G l v b j E v Q 2 9 u d F N U a G 9 t c H N v b i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T V G h v b X B z b 2 4 v U 2 9 1 c m N l L n t D b 2 5 0 c m l i d X R v c i w w f S Z x d W 9 0 O y w m c X V v d D t T Z W N 0 a W 9 u M S 9 D b 2 5 0 U 1 R o b 2 1 w c 2 9 u L 1 N v d X J j Z S 5 7 Q 2 9 t b X V u a X R 5 L D F 9 J n F 1 b 3 Q 7 L C Z x d W 9 0 O 1 N l Y 3 R p b 2 4 x L 0 N v b n R T V G h v b X B z b 2 4 v U 2 9 1 c m N l L n t U e X B l L D J 9 J n F 1 b 3 Q 7 L C Z x d W 9 0 O 1 N l Y 3 R p b 2 4 x L 0 N v b n R T V G h v b X B z b 2 4 v U 2 9 1 c m N l L n t N b 2 5 l d G F y e S w z f S Z x d W 9 0 O y w m c X V v d D t T Z W N 0 a W 9 u M S 9 D b 2 5 0 U 1 R o b 2 1 w c 2 9 u L 1 N v d X J j Z S 5 7 T m 9 y b W F s L D R 9 J n F 1 b 3 Q 7 L C Z x d W 9 0 O 1 N l Y 3 R p b 2 4 x L 0 N v b n R T V G h v b X B z b 2 4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N U a G 9 t c H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T V G h v b X B z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O G Y w Y z l h M C 0 2 O W E w L T R l O T E t O W U 2 O S 0 0 N 2 Q w O D V l N D J j M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1 L j M 2 N z Y 0 M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1 R o b 2 1 w c 2 9 u L 1 N v d X J j Z S 5 7 V m V u Z G 9 y L D B 9 J n F 1 b 3 Q 7 L C Z x d W 9 0 O 1 N l Y 3 R p b 2 4 x L 0 V 4 c F N U a G 9 t c H N v b i 9 T b 3 V y Y 2 U u e 0 1 v b m V 0 Y X J 5 L D F 9 J n F 1 b 3 Q 7 L C Z x d W 9 0 O 1 N l Y 3 R p b 2 4 x L 0 V 4 c F N U a G 9 t c H N v b i 9 T b 3 V y Y 2 U u e 0 9 u b G l u Z S w y f S Z x d W 9 0 O y w m c X V v d D t T Z W N 0 a W 9 u M S 9 F e H B T V G h v b X B z b 2 4 v U 2 9 1 c m N l L n t O Z X d z c G F w Z X I s M 3 0 m c X V v d D s s J n F 1 b 3 Q 7 U 2 V j d G l v b j E v R X h w U 1 R o b 2 1 w c 2 9 u L 1 N v d X J j Z S 5 7 U m F k a W 8 v V F Y s N H 0 m c X V v d D s s J n F 1 b 3 Q 7 U 2 V j d G l v b j E v R X h w U 1 R o b 2 1 w c 2 9 u L 1 N v d X J j Z S 5 7 U H J p b n R z L D V 9 J n F 1 b 3 Q 7 L C Z x d W 9 0 O 1 N l Y 3 R p b 2 4 x L 0 V 4 c F N U a G 9 t c H N v b i 9 T b 3 V y Y 2 U u e 1 N p Z 2 5 h Z 2 U s N n 0 m c X V v d D s s J n F 1 b 3 Q 7 U 2 V j d G l v b j E v R X h w U 1 R o b 2 1 w c 2 9 u L 1 N v d X J j Z S 5 7 Q W R 2 Z X J 0 a X N p b m c g U 2 V y d m l j Z X M s N 3 0 m c X V v d D s s J n F 1 b 3 Q 7 U 2 V j d G l v b j E v R X h w U 1 R o b 2 1 w c 2 9 u L 1 N v d X J j Z S 5 7 U 2 V y d m l j Z X M s O H 0 m c X V v d D s s J n F 1 b 3 Q 7 U 2 V j d G l v b j E v R X h w U 1 R o b 2 1 w c 2 9 u L 1 N v d X J j Z S 5 7 V H J h d m V s L 1 R y Y W 5 z c G 9 y d C w 5 f S Z x d W 9 0 O y w m c X V v d D t T Z W N 0 a W 9 u M S 9 F e H B T V G h v b X B z b 2 4 v U 2 9 1 c m N l L n t N Y X R l c m l h b H M v U 3 V w c G x p Z X M s M T B 9 J n F 1 b 3 Q 7 L C Z x d W 9 0 O 1 N l Y 3 R p b 2 4 x L 0 V 4 c F N U a G 9 t c H N v b i 9 T b 3 V y Y 2 U u e 0 9 m Z m l j Z S B T c G F j Z S w x M X 0 m c X V v d D s s J n F 1 b 3 Q 7 U 2 V j d G l v b j E v R X h w U 1 R o b 2 1 w c 2 9 u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T V G h v b X B z b 2 4 v U 2 9 1 c m N l L n t W Z W 5 k b 3 I s M H 0 m c X V v d D s s J n F 1 b 3 Q 7 U 2 V j d G l v b j E v R X h w U 1 R o b 2 1 w c 2 9 u L 1 N v d X J j Z S 5 7 T W 9 u Z X R h c n k s M X 0 m c X V v d D s s J n F 1 b 3 Q 7 U 2 V j d G l v b j E v R X h w U 1 R o b 2 1 w c 2 9 u L 1 N v d X J j Z S 5 7 T 2 5 s a W 5 l L D J 9 J n F 1 b 3 Q 7 L C Z x d W 9 0 O 1 N l Y 3 R p b 2 4 x L 0 V 4 c F N U a G 9 t c H N v b i 9 T b 3 V y Y 2 U u e 0 5 l d 3 N w Y X B l c i w z f S Z x d W 9 0 O y w m c X V v d D t T Z W N 0 a W 9 u M S 9 F e H B T V G h v b X B z b 2 4 v U 2 9 1 c m N l L n t S Y W R p b y 9 U V i w 0 f S Z x d W 9 0 O y w m c X V v d D t T Z W N 0 a W 9 u M S 9 F e H B T V G h v b X B z b 2 4 v U 2 9 1 c m N l L n t Q c m l u d H M s N X 0 m c X V v d D s s J n F 1 b 3 Q 7 U 2 V j d G l v b j E v R X h w U 1 R o b 2 1 w c 2 9 u L 1 N v d X J j Z S 5 7 U 2 l n b m F n Z S w 2 f S Z x d W 9 0 O y w m c X V v d D t T Z W N 0 a W 9 u M S 9 F e H B T V G h v b X B z b 2 4 v U 2 9 1 c m N l L n t B Z H Z l c n R p c 2 l u Z y B T Z X J 2 a W N l c y w 3 f S Z x d W 9 0 O y w m c X V v d D t T Z W N 0 a W 9 u M S 9 F e H B T V G h v b X B z b 2 4 v U 2 9 1 c m N l L n t T Z X J 2 a W N l c y w 4 f S Z x d W 9 0 O y w m c X V v d D t T Z W N 0 a W 9 u M S 9 F e H B T V G h v b X B z b 2 4 v U 2 9 1 c m N l L n t U c m F 2 Z W w v V H J h b n N w b 3 J 0 L D l 9 J n F 1 b 3 Q 7 L C Z x d W 9 0 O 1 N l Y 3 R p b 2 4 x L 0 V 4 c F N U a G 9 t c H N v b i 9 T b 3 V y Y 2 U u e 0 1 h d G V y a W F s c y 9 T d X B w b G l l c y w x M H 0 m c X V v d D s s J n F 1 b 3 Q 7 U 2 V j d G l v b j E v R X h w U 1 R o b 2 1 w c 2 9 u L 1 N v d X J j Z S 5 7 T 2 Z m a W N l I F N w Y W N l L D E x f S Z x d W 9 0 O y w m c X V v d D t T Z W N 0 a W 9 u M S 9 F e H B T V G h v b X B z b 2 4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F N U a G 9 t c H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T F d y a W d o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4 O D N m Z D d m L W Y 3 Z T Q t N D Z h N y 0 5 O T F k L T h k M W Y y M W Q 2 N D A 3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g u N D Q y M j I 5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x X c m l n a H Q v U 2 9 1 c m N l L n t D b 2 5 0 c m l i d X R v c i w w f S Z x d W 9 0 O y w m c X V v d D t T Z W N 0 a W 9 u M S 9 D b 2 5 0 T F d y a W d o d C 9 T b 3 V y Y 2 U u e 0 N v b W 1 1 b m l 0 e S w x f S Z x d W 9 0 O y w m c X V v d D t T Z W N 0 a W 9 u M S 9 D b 2 5 0 T F d y a W d o d C 9 T b 3 V y Y 2 U u e 1 R 5 c G U s M n 0 m c X V v d D s s J n F 1 b 3 Q 7 U 2 V j d G l v b j E v Q 2 9 u d E x X c m l n a H Q v U 2 9 1 c m N l L n t N b 2 5 l d G F y e S w z f S Z x d W 9 0 O y w m c X V v d D t T Z W N 0 a W 9 u M S 9 D b 2 5 0 T F d y a W d o d C 9 T b 3 V y Y 2 U u e 0 5 v c m 1 h b C w 0 f S Z x d W 9 0 O y w m c X V v d D t T Z W N 0 a W 9 u M S 9 D b 2 5 0 T F d y a W d o d C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M V 3 J p Z 2 h 0 L 1 N v d X J j Z S 5 7 Q 2 9 u d H J p Y n V 0 b 3 I s M H 0 m c X V v d D s s J n F 1 b 3 Q 7 U 2 V j d G l v b j E v Q 2 9 u d E x X c m l n a H Q v U 2 9 1 c m N l L n t D b 2 1 t d W 5 p d H k s M X 0 m c X V v d D s s J n F 1 b 3 Q 7 U 2 V j d G l v b j E v Q 2 9 u d E x X c m l n a H Q v U 2 9 1 c m N l L n t U e X B l L D J 9 J n F 1 b 3 Q 7 L C Z x d W 9 0 O 1 N l Y 3 R p b 2 4 x L 0 N v b n R M V 3 J p Z 2 h 0 L 1 N v d X J j Z S 5 7 T W 9 u Z X R h c n k s M 3 0 m c X V v d D s s J n F 1 b 3 Q 7 U 2 V j d G l v b j E v Q 2 9 u d E x X c m l n a H Q v U 2 9 1 c m N l L n t O b 3 J t Y W w s N H 0 m c X V v d D s s J n F 1 b 3 Q 7 U 2 V j d G l v b j E v Q 2 9 u d E x X c m l n a H Q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x X c m l n a H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T F d y a W d o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I 2 N z I 2 Y W N j L T M 1 O W Y t N D F j Y i 1 h Z W Z m L W E y N m Z i O G V k M z k 1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g u N T Y w O D M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M V 3 J p Z 2 h 0 L 1 N v d X J j Z S 5 7 V m V u Z G 9 y L D B 9 J n F 1 b 3 Q 7 L C Z x d W 9 0 O 1 N l Y 3 R p b 2 4 x L 0 V 4 c E x X c m l n a H Q v U 2 9 1 c m N l L n t N b 2 5 l d G F y e S w x f S Z x d W 9 0 O y w m c X V v d D t T Z W N 0 a W 9 u M S 9 F e H B M V 3 J p Z 2 h 0 L 1 N v d X J j Z S 5 7 T 2 5 s a W 5 l L D J 9 J n F 1 b 3 Q 7 L C Z x d W 9 0 O 1 N l Y 3 R p b 2 4 x L 0 V 4 c E x X c m l n a H Q v U 2 9 1 c m N l L n t O Z X d z c G F w Z X I s M 3 0 m c X V v d D s s J n F 1 b 3 Q 7 U 2 V j d G l v b j E v R X h w T F d y a W d o d C 9 T b 3 V y Y 2 U u e 1 J h Z G l v L 1 R W L D R 9 J n F 1 b 3 Q 7 L C Z x d W 9 0 O 1 N l Y 3 R p b 2 4 x L 0 V 4 c E x X c m l n a H Q v U 2 9 1 c m N l L n t Q c m l u d H M s N X 0 m c X V v d D s s J n F 1 b 3 Q 7 U 2 V j d G l v b j E v R X h w T F d y a W d o d C 9 T b 3 V y Y 2 U u e 1 N p Z 2 5 h Z 2 U s N n 0 m c X V v d D s s J n F 1 b 3 Q 7 U 2 V j d G l v b j E v R X h w T F d y a W d o d C 9 T b 3 V y Y 2 U u e 0 F k d m V y d G l z a W 5 n I F N l c n Z p Y 2 V z L D d 9 J n F 1 b 3 Q 7 L C Z x d W 9 0 O 1 N l Y 3 R p b 2 4 x L 0 V 4 c E x X c m l n a H Q v U 2 9 1 c m N l L n t T Z X J 2 a W N l c y w 4 f S Z x d W 9 0 O y w m c X V v d D t T Z W N 0 a W 9 u M S 9 F e H B M V 3 J p Z 2 h 0 L 1 N v d X J j Z S 5 7 V H J h d m V s L 1 R y Y W 5 z c G 9 y d C w 5 f S Z x d W 9 0 O y w m c X V v d D t T Z W N 0 a W 9 u M S 9 F e H B M V 3 J p Z 2 h 0 L 1 N v d X J j Z S 5 7 T W F 0 Z X J p Y W x z L 1 N 1 c H B s a W V z L D E w f S Z x d W 9 0 O y w m c X V v d D t T Z W N 0 a W 9 u M S 9 F e H B M V 3 J p Z 2 h 0 L 1 N v d X J j Z S 5 7 T 2 Z m a W N l I F N w Y W N l L D E x f S Z x d W 9 0 O y w m c X V v d D t T Z W N 0 a W 9 u M S 9 F e H B M V 3 J p Z 2 h 0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M V 3 J p Z 2 h 0 L 1 N v d X J j Z S 5 7 V m V u Z G 9 y L D B 9 J n F 1 b 3 Q 7 L C Z x d W 9 0 O 1 N l Y 3 R p b 2 4 x L 0 V 4 c E x X c m l n a H Q v U 2 9 1 c m N l L n t N b 2 5 l d G F y e S w x f S Z x d W 9 0 O y w m c X V v d D t T Z W N 0 a W 9 u M S 9 F e H B M V 3 J p Z 2 h 0 L 1 N v d X J j Z S 5 7 T 2 5 s a W 5 l L D J 9 J n F 1 b 3 Q 7 L C Z x d W 9 0 O 1 N l Y 3 R p b 2 4 x L 0 V 4 c E x X c m l n a H Q v U 2 9 1 c m N l L n t O Z X d z c G F w Z X I s M 3 0 m c X V v d D s s J n F 1 b 3 Q 7 U 2 V j d G l v b j E v R X h w T F d y a W d o d C 9 T b 3 V y Y 2 U u e 1 J h Z G l v L 1 R W L D R 9 J n F 1 b 3 Q 7 L C Z x d W 9 0 O 1 N l Y 3 R p b 2 4 x L 0 V 4 c E x X c m l n a H Q v U 2 9 1 c m N l L n t Q c m l u d H M s N X 0 m c X V v d D s s J n F 1 b 3 Q 7 U 2 V j d G l v b j E v R X h w T F d y a W d o d C 9 T b 3 V y Y 2 U u e 1 N p Z 2 5 h Z 2 U s N n 0 m c X V v d D s s J n F 1 b 3 Q 7 U 2 V j d G l v b j E v R X h w T F d y a W d o d C 9 T b 3 V y Y 2 U u e 0 F k d m V y d G l z a W 5 n I F N l c n Z p Y 2 V z L D d 9 J n F 1 b 3 Q 7 L C Z x d W 9 0 O 1 N l Y 3 R p b 2 4 x L 0 V 4 c E x X c m l n a H Q v U 2 9 1 c m N l L n t T Z X J 2 a W N l c y w 4 f S Z x d W 9 0 O y w m c X V v d D t T Z W N 0 a W 9 u M S 9 F e H B M V 3 J p Z 2 h 0 L 1 N v d X J j Z S 5 7 V H J h d m V s L 1 R y Y W 5 z c G 9 y d C w 5 f S Z x d W 9 0 O y w m c X V v d D t T Z W N 0 a W 9 u M S 9 F e H B M V 3 J p Z 2 h 0 L 1 N v d X J j Z S 5 7 T W F 0 Z X J p Y W x z L 1 N 1 c H B s a W V z L D E w f S Z x d W 9 0 O y w m c X V v d D t T Z W N 0 a W 9 u M S 9 F e H B M V 3 J p Z 2 h 0 L 1 N v d X J j Z S 5 7 T 2 Z m a W N l I F N w Y W N l L D E x f S Z x d W 9 0 O y w m c X V v d D t T Z W N 0 a W 9 u M S 9 F e H B M V 3 J p Z 2 h 0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M V 3 J p Z 2 h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M S 3 V w d G F u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3 Y 2 U 4 O D Q y L T Q w M z Y t N D Y 2 M i 0 5 N G Y 1 L T R m N T d h Z G U 0 N 2 Z i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U u M j E 1 N j I 5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x L d X B 0 Y W 5 h L 1 N v d X J j Z S 5 7 Q 2 9 u d H J p Y n V 0 b 3 I s M H 0 m c X V v d D s s J n F 1 b 3 Q 7 U 2 V j d G l v b j E v Q 2 9 u d E x L d X B 0 Y W 5 h L 1 N v d X J j Z S 5 7 Q 2 9 t b X V u a X R 5 L D F 9 J n F 1 b 3 Q 7 L C Z x d W 9 0 O 1 N l Y 3 R p b 2 4 x L 0 N v b n R M S 3 V w d G F u Y S 9 T b 3 V y Y 2 U u e 1 R 5 c G U s M n 0 m c X V v d D s s J n F 1 b 3 Q 7 U 2 V j d G l v b j E v Q 2 9 u d E x L d X B 0 Y W 5 h L 1 N v d X J j Z S 5 7 T W 9 u Z X R h c n k s M 3 0 m c X V v d D s s J n F 1 b 3 Q 7 U 2 V j d G l v b j E v Q 2 9 u d E x L d X B 0 Y W 5 h L 1 N v d X J j Z S 5 7 T m 9 y b W F s L D R 9 J n F 1 b 3 Q 7 L C Z x d W 9 0 O 1 N l Y 3 R p b 2 4 x L 0 N v b n R M S 3 V w d G F u Y S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M S 3 V w d G F u Y S 9 T b 3 V y Y 2 U u e 0 N v b n R y a W J 1 d G 9 y L D B 9 J n F 1 b 3 Q 7 L C Z x d W 9 0 O 1 N l Y 3 R p b 2 4 x L 0 N v b n R M S 3 V w d G F u Y S 9 T b 3 V y Y 2 U u e 0 N v b W 1 1 b m l 0 e S w x f S Z x d W 9 0 O y w m c X V v d D t T Z W N 0 a W 9 u M S 9 D b 2 5 0 T E t 1 c H R h b m E v U 2 9 1 c m N l L n t U e X B l L D J 9 J n F 1 b 3 Q 7 L C Z x d W 9 0 O 1 N l Y 3 R p b 2 4 x L 0 N v b n R M S 3 V w d G F u Y S 9 T b 3 V y Y 2 U u e 0 1 v b m V 0 Y X J 5 L D N 9 J n F 1 b 3 Q 7 L C Z x d W 9 0 O 1 N l Y 3 R p b 2 4 x L 0 N v b n R M S 3 V w d G F u Y S 9 T b 3 V y Y 2 U u e 0 5 v c m 1 h b C w 0 f S Z x d W 9 0 O y w m c X V v d D t T Z W N 0 a W 9 u M S 9 D b 2 5 0 T E t 1 c H R h b m E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x L d X B 0 Y W 5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x L d X B 0 Y W 5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j g 4 M j I 5 M D U t N T E z Y S 0 0 O T A 3 L T k 5 Y 2 Y t M D M 0 N W Q w Y W Q w N G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w N S 4 y N j Q 5 M j E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x L d X B 0 Y W 5 h L 1 N v d X J j Z S 5 7 V m V u Z G 9 y L D B 9 J n F 1 b 3 Q 7 L C Z x d W 9 0 O 1 N l Y 3 R p b 2 4 x L 0 V 4 c E x L d X B 0 Y W 5 h L 1 N v d X J j Z S 5 7 T W 9 u Z X R h c n k s M X 0 m c X V v d D s s J n F 1 b 3 Q 7 U 2 V j d G l v b j E v R X h w T E t 1 c H R h b m E v U 2 9 1 c m N l L n t P b m x p b m U s M n 0 m c X V v d D s s J n F 1 b 3 Q 7 U 2 V j d G l v b j E v R X h w T E t 1 c H R h b m E v U 2 9 1 c m N l L n t O Z X d z c G F w Z X I s M 3 0 m c X V v d D s s J n F 1 b 3 Q 7 U 2 V j d G l v b j E v R X h w T E t 1 c H R h b m E v U 2 9 1 c m N l L n t S Y W R p b y 9 U V i w 0 f S Z x d W 9 0 O y w m c X V v d D t T Z W N 0 a W 9 u M S 9 F e H B M S 3 V w d G F u Y S 9 T b 3 V y Y 2 U u e 1 B y a W 5 0 c y w 1 f S Z x d W 9 0 O y w m c X V v d D t T Z W N 0 a W 9 u M S 9 F e H B M S 3 V w d G F u Y S 9 T b 3 V y Y 2 U u e 1 N p Z 2 5 h Z 2 U s N n 0 m c X V v d D s s J n F 1 b 3 Q 7 U 2 V j d G l v b j E v R X h w T E t 1 c H R h b m E v U 2 9 1 c m N l L n t B Z H Z l c n R p c 2 l u Z y B T Z X J 2 a W N l c y w 3 f S Z x d W 9 0 O y w m c X V v d D t T Z W N 0 a W 9 u M S 9 F e H B M S 3 V w d G F u Y S 9 T b 3 V y Y 2 U u e 1 N l c n Z p Y 2 V z L D h 9 J n F 1 b 3 Q 7 L C Z x d W 9 0 O 1 N l Y 3 R p b 2 4 x L 0 V 4 c E x L d X B 0 Y W 5 h L 1 N v d X J j Z S 5 7 V H J h d m V s L 1 R y Y W 5 z c G 9 y d C w 5 f S Z x d W 9 0 O y w m c X V v d D t T Z W N 0 a W 9 u M S 9 F e H B M S 3 V w d G F u Y S 9 T b 3 V y Y 2 U u e 0 1 h d G V y a W F s c y 9 T d X B w b G l l c y w x M H 0 m c X V v d D s s J n F 1 b 3 Q 7 U 2 V j d G l v b j E v R X h w T E t 1 c H R h b m E v U 2 9 1 c m N l L n t P Z m Z p Y 2 U g U 3 B h Y 2 U s M T F 9 J n F 1 b 3 Q 7 L C Z x d W 9 0 O 1 N l Y 3 R p b 2 4 x L 0 V 4 c E x L d X B 0 Y W 5 h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M S 3 V w d G F u Y S 9 T b 3 V y Y 2 U u e 1 Z l b m R v c i w w f S Z x d W 9 0 O y w m c X V v d D t T Z W N 0 a W 9 u M S 9 F e H B M S 3 V w d G F u Y S 9 T b 3 V y Y 2 U u e 0 1 v b m V 0 Y X J 5 L D F 9 J n F 1 b 3 Q 7 L C Z x d W 9 0 O 1 N l Y 3 R p b 2 4 x L 0 V 4 c E x L d X B 0 Y W 5 h L 1 N v d X J j Z S 5 7 T 2 5 s a W 5 l L D J 9 J n F 1 b 3 Q 7 L C Z x d W 9 0 O 1 N l Y 3 R p b 2 4 x L 0 V 4 c E x L d X B 0 Y W 5 h L 1 N v d X J j Z S 5 7 T m V 3 c 3 B h c G V y L D N 9 J n F 1 b 3 Q 7 L C Z x d W 9 0 O 1 N l Y 3 R p b 2 4 x L 0 V 4 c E x L d X B 0 Y W 5 h L 1 N v d X J j Z S 5 7 U m F k a W 8 v V F Y s N H 0 m c X V v d D s s J n F 1 b 3 Q 7 U 2 V j d G l v b j E v R X h w T E t 1 c H R h b m E v U 2 9 1 c m N l L n t Q c m l u d H M s N X 0 m c X V v d D s s J n F 1 b 3 Q 7 U 2 V j d G l v b j E v R X h w T E t 1 c H R h b m E v U 2 9 1 c m N l L n t T a W d u Y W d l L D Z 9 J n F 1 b 3 Q 7 L C Z x d W 9 0 O 1 N l Y 3 R p b 2 4 x L 0 V 4 c E x L d X B 0 Y W 5 h L 1 N v d X J j Z S 5 7 Q W R 2 Z X J 0 a X N p b m c g U 2 V y d m l j Z X M s N 3 0 m c X V v d D s s J n F 1 b 3 Q 7 U 2 V j d G l v b j E v R X h w T E t 1 c H R h b m E v U 2 9 1 c m N l L n t T Z X J 2 a W N l c y w 4 f S Z x d W 9 0 O y w m c X V v d D t T Z W N 0 a W 9 u M S 9 F e H B M S 3 V w d G F u Y S 9 T b 3 V y Y 2 U u e 1 R y Y X Z l b C 9 U c m F u c 3 B v c n Q s O X 0 m c X V v d D s s J n F 1 b 3 Q 7 U 2 V j d G l v b j E v R X h w T E t 1 c H R h b m E v U 2 9 1 c m N l L n t N Y X R l c m l h b H M v U 3 V w c G x p Z X M s M T B 9 J n F 1 b 3 Q 7 L C Z x d W 9 0 O 1 N l Y 3 R p b 2 4 x L 0 V 4 c E x L d X B 0 Y W 5 h L 1 N v d X J j Z S 5 7 T 2 Z m a W N l I F N w Y W N l L D E x f S Z x d W 9 0 O y w m c X V v d D t T Z W N 0 a W 9 u M S 9 F e H B M S 3 V w d G F u Y S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E t 1 c H R h b m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Z U Z W R k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k Z D U z Z j Z k L W F j O D Y t N D E z N i 0 4 M T V j L T U w Y m Z j Z W Z k M z Q w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U u O D E 2 N j k 4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Z U Z W R k e S 9 T b 3 V y Y 2 U u e 0 N v b n R y a W J 1 d G 9 y L D B 9 J n F 1 b 3 Q 7 L C Z x d W 9 0 O 1 N l Y 3 R p b 2 4 x L 0 N v b n R W V G V k Z H k v U 2 9 1 c m N l L n t D b 2 1 t d W 5 p d H k s M X 0 m c X V v d D s s J n F 1 b 3 Q 7 U 2 V j d G l v b j E v Q 2 9 u d F Z U Z W R k e S 9 T b 3 V y Y 2 U u e 1 R 5 c G U s M n 0 m c X V v d D s s J n F 1 b 3 Q 7 U 2 V j d G l v b j E v Q 2 9 u d F Z U Z W R k e S 9 T b 3 V y Y 2 U u e 0 1 v b m V 0 Y X J 5 L D N 9 J n F 1 b 3 Q 7 L C Z x d W 9 0 O 1 N l Y 3 R p b 2 4 x L 0 N v b n R W V G V k Z H k v U 2 9 1 c m N l L n t O b 3 J t Y W w s N H 0 m c X V v d D s s J n F 1 b 3 Q 7 U 2 V j d G l v b j E v Q 2 9 u d F Z U Z W R k e S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W V G V k Z H k v U 2 9 1 c m N l L n t D b 2 5 0 c m l i d X R v c i w w f S Z x d W 9 0 O y w m c X V v d D t T Z W N 0 a W 9 u M S 9 D b 2 5 0 V l R l Z G R 5 L 1 N v d X J j Z S 5 7 Q 2 9 t b X V u a X R 5 L D F 9 J n F 1 b 3 Q 7 L C Z x d W 9 0 O 1 N l Y 3 R p b 2 4 x L 0 N v b n R W V G V k Z H k v U 2 9 1 c m N l L n t U e X B l L D J 9 J n F 1 b 3 Q 7 L C Z x d W 9 0 O 1 N l Y 3 R p b 2 4 x L 0 N v b n R W V G V k Z H k v U 2 9 1 c m N l L n t N b 2 5 l d G F y e S w z f S Z x d W 9 0 O y w m c X V v d D t T Z W N 0 a W 9 u M S 9 D b 2 5 0 V l R l Z G R 5 L 1 N v d X J j Z S 5 7 T m 9 y b W F s L D R 9 J n F 1 b 3 Q 7 L C Z x d W 9 0 O 1 N l Y 3 R p b 2 4 x L 0 N v b n R W V G V k Z H k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Z U Z W R k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W V G V k Z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Z T l j N T U 1 Z C 0 3 O T I 0 L T Q x N W Y t O T U z M S 0 x M m M x O D h l N z g 5 M D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4 L j Q 4 O T U 1 N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W V G V k Z H k v U 2 9 1 c m N l L n t W Z W 5 k b 3 I s M H 0 m c X V v d D s s J n F 1 b 3 Q 7 U 2 V j d G l v b j E v R X h w V l R l Z G R 5 L 1 N v d X J j Z S 5 7 T W 9 u Z X R h c n k s M X 0 m c X V v d D s s J n F 1 b 3 Q 7 U 2 V j d G l v b j E v R X h w V l R l Z G R 5 L 1 N v d X J j Z S 5 7 T 2 5 s a W 5 l L D J 9 J n F 1 b 3 Q 7 L C Z x d W 9 0 O 1 N l Y 3 R p b 2 4 x L 0 V 4 c F Z U Z W R k e S 9 T b 3 V y Y 2 U u e 0 5 l d 3 N w Y X B l c i w z f S Z x d W 9 0 O y w m c X V v d D t T Z W N 0 a W 9 u M S 9 F e H B W V G V k Z H k v U 2 9 1 c m N l L n t S Y W R p b y 9 U V i w 0 f S Z x d W 9 0 O y w m c X V v d D t T Z W N 0 a W 9 u M S 9 F e H B W V G V k Z H k v U 2 9 1 c m N l L n t Q c m l u d H M s N X 0 m c X V v d D s s J n F 1 b 3 Q 7 U 2 V j d G l v b j E v R X h w V l R l Z G R 5 L 1 N v d X J j Z S 5 7 U 2 l n b m F n Z S w 2 f S Z x d W 9 0 O y w m c X V v d D t T Z W N 0 a W 9 u M S 9 F e H B W V G V k Z H k v U 2 9 1 c m N l L n t B Z H Z l c n R p c 2 l u Z y B T Z X J 2 a W N l c y w 3 f S Z x d W 9 0 O y w m c X V v d D t T Z W N 0 a W 9 u M S 9 F e H B W V G V k Z H k v U 2 9 1 c m N l L n t T Z X J 2 a W N l c y w 4 f S Z x d W 9 0 O y w m c X V v d D t T Z W N 0 a W 9 u M S 9 F e H B W V G V k Z H k v U 2 9 1 c m N l L n t U c m F 2 Z W w v V H J h b n N w b 3 J 0 L D l 9 J n F 1 b 3 Q 7 L C Z x d W 9 0 O 1 N l Y 3 R p b 2 4 x L 0 V 4 c F Z U Z W R k e S 9 T b 3 V y Y 2 U u e 0 1 h d G V y a W F s c y 9 T d X B w b G l l c y w x M H 0 m c X V v d D s s J n F 1 b 3 Q 7 U 2 V j d G l v b j E v R X h w V l R l Z G R 5 L 1 N v d X J j Z S 5 7 T 2 Z m a W N l I F N w Y W N l L D E x f S Z x d W 9 0 O y w m c X V v d D t T Z W N 0 a W 9 u M S 9 F e H B W V G V k Z H k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F Z U Z W R k e S 9 T b 3 V y Y 2 U u e 1 Z l b m R v c i w w f S Z x d W 9 0 O y w m c X V v d D t T Z W N 0 a W 9 u M S 9 F e H B W V G V k Z H k v U 2 9 1 c m N l L n t N b 2 5 l d G F y e S w x f S Z x d W 9 0 O y w m c X V v d D t T Z W N 0 a W 9 u M S 9 F e H B W V G V k Z H k v U 2 9 1 c m N l L n t P b m x p b m U s M n 0 m c X V v d D s s J n F 1 b 3 Q 7 U 2 V j d G l v b j E v R X h w V l R l Z G R 5 L 1 N v d X J j Z S 5 7 T m V 3 c 3 B h c G V y L D N 9 J n F 1 b 3 Q 7 L C Z x d W 9 0 O 1 N l Y 3 R p b 2 4 x L 0 V 4 c F Z U Z W R k e S 9 T b 3 V y Y 2 U u e 1 J h Z G l v L 1 R W L D R 9 J n F 1 b 3 Q 7 L C Z x d W 9 0 O 1 N l Y 3 R p b 2 4 x L 0 V 4 c F Z U Z W R k e S 9 T b 3 V y Y 2 U u e 1 B y a W 5 0 c y w 1 f S Z x d W 9 0 O y w m c X V v d D t T Z W N 0 a W 9 u M S 9 F e H B W V G V k Z H k v U 2 9 1 c m N l L n t T a W d u Y W d l L D Z 9 J n F 1 b 3 Q 7 L C Z x d W 9 0 O 1 N l Y 3 R p b 2 4 x L 0 V 4 c F Z U Z W R k e S 9 T b 3 V y Y 2 U u e 0 F k d m V y d G l z a W 5 n I F N l c n Z p Y 2 V z L D d 9 J n F 1 b 3 Q 7 L C Z x d W 9 0 O 1 N l Y 3 R p b 2 4 x L 0 V 4 c F Z U Z W R k e S 9 T b 3 V y Y 2 U u e 1 N l c n Z p Y 2 V z L D h 9 J n F 1 b 3 Q 7 L C Z x d W 9 0 O 1 N l Y 3 R p b 2 4 x L 0 V 4 c F Z U Z W R k e S 9 T b 3 V y Y 2 U u e 1 R y Y X Z l b C 9 U c m F u c 3 B v c n Q s O X 0 m c X V v d D s s J n F 1 b 3 Q 7 U 2 V j d G l v b j E v R X h w V l R l Z G R 5 L 1 N v d X J j Z S 5 7 T W F 0 Z X J p Y W x z L 1 N 1 c H B s a W V z L D E w f S Z x d W 9 0 O y w m c X V v d D t T Z W N 0 a W 9 u M S 9 F e H B W V G V k Z H k v U 2 9 1 c m N l L n t P Z m Z p Y 2 U g U 3 B h Y 2 U s M T F 9 J n F 1 b 3 Q 7 L C Z x d W 9 0 O 1 N l Y 3 R p b 2 4 x L 0 V 4 c F Z U Z W R k e S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V l R l Z G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B U m V p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R i Y W V i Z G Z j L W E 4 M T I t N D d j N C 0 4 Z W U 2 L W N h Z T g w Y 2 M z O W Y 3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g u N T c 2 N D k 1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F S Z W l k L 1 N v d X J j Z S 5 7 Q 2 9 u d H J p Y n V 0 b 3 I s M H 0 m c X V v d D s s J n F 1 b 3 Q 7 U 2 V j d G l v b j E v Q 2 9 u d E F S Z W l k L 1 N v d X J j Z S 5 7 Q 2 9 t b X V u a X R 5 L D F 9 J n F 1 b 3 Q 7 L C Z x d W 9 0 O 1 N l Y 3 R p b 2 4 x L 0 N v b n R B U m V p Z C 9 T b 3 V y Y 2 U u e 1 R 5 c G U s M n 0 m c X V v d D s s J n F 1 b 3 Q 7 U 2 V j d G l v b j E v Q 2 9 u d E F S Z W l k L 1 N v d X J j Z S 5 7 T W 9 u Z X R h c n k s M 3 0 m c X V v d D s s J n F 1 b 3 Q 7 U 2 V j d G l v b j E v Q 2 9 u d E F S Z W l k L 1 N v d X J j Z S 5 7 T m 9 y b W F s L D R 9 J n F 1 b 3 Q 7 L C Z x d W 9 0 O 1 N l Y 3 R p b 2 4 x L 0 N v b n R B U m V p Z C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B U m V p Z C 9 T b 3 V y Y 2 U u e 0 N v b n R y a W J 1 d G 9 y L D B 9 J n F 1 b 3 Q 7 L C Z x d W 9 0 O 1 N l Y 3 R p b 2 4 x L 0 N v b n R B U m V p Z C 9 T b 3 V y Y 2 U u e 0 N v b W 1 1 b m l 0 e S w x f S Z x d W 9 0 O y w m c X V v d D t T Z W N 0 a W 9 u M S 9 D b 2 5 0 Q V J l a W Q v U 2 9 1 c m N l L n t U e X B l L D J 9 J n F 1 b 3 Q 7 L C Z x d W 9 0 O 1 N l Y 3 R p b 2 4 x L 0 N v b n R B U m V p Z C 9 T b 3 V y Y 2 U u e 0 1 v b m V 0 Y X J 5 L D N 9 J n F 1 b 3 Q 7 L C Z x d W 9 0 O 1 N l Y 3 R p b 2 4 x L 0 N v b n R B U m V p Z C 9 T b 3 V y Y 2 U u e 0 5 v c m 1 h b C w 0 f S Z x d W 9 0 O y w m c X V v d D t T Z W N 0 a W 9 u M S 9 D b 2 5 0 Q V J l a W Q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F S Z W l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F S Z W l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Q y O D d l Y W Y t Z D M y O C 0 0 Z j c w L T k 1 Z D c t O D U z M z Y x Z T A 5 Y j Q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w O C 4 0 M T A 4 M j g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Q V J l a W Q v U 2 9 1 c m N l L n t W Z W 5 k b 3 I s M H 0 m c X V v d D s s J n F 1 b 3 Q 7 U 2 V j d G l v b j E v R X h w Q V J l a W Q v U 2 9 1 c m N l L n t N b 2 5 l d G F y e S w x f S Z x d W 9 0 O y w m c X V v d D t T Z W N 0 a W 9 u M S 9 F e H B B U m V p Z C 9 T b 3 V y Y 2 U u e 0 9 u b G l u Z S w y f S Z x d W 9 0 O y w m c X V v d D t T Z W N 0 a W 9 u M S 9 F e H B B U m V p Z C 9 T b 3 V y Y 2 U u e 0 5 l d 3 N w Y X B l c i w z f S Z x d W 9 0 O y w m c X V v d D t T Z W N 0 a W 9 u M S 9 F e H B B U m V p Z C 9 T b 3 V y Y 2 U u e 1 J h Z G l v L 1 R W L D R 9 J n F 1 b 3 Q 7 L C Z x d W 9 0 O 1 N l Y 3 R p b 2 4 x L 0 V 4 c E F S Z W l k L 1 N v d X J j Z S 5 7 U H J p b n R z L D V 9 J n F 1 b 3 Q 7 L C Z x d W 9 0 O 1 N l Y 3 R p b 2 4 x L 0 V 4 c E F S Z W l k L 1 N v d X J j Z S 5 7 U 2 l n b m F n Z S w 2 f S Z x d W 9 0 O y w m c X V v d D t T Z W N 0 a W 9 u M S 9 F e H B B U m V p Z C 9 T b 3 V y Y 2 U u e 0 F k d m V y d G l z a W 5 n I F N l c n Z p Y 2 V z L D d 9 J n F 1 b 3 Q 7 L C Z x d W 9 0 O 1 N l Y 3 R p b 2 4 x L 0 V 4 c E F S Z W l k L 1 N v d X J j Z S 5 7 U 2 V y d m l j Z X M s O H 0 m c X V v d D s s J n F 1 b 3 Q 7 U 2 V j d G l v b j E v R X h w Q V J l a W Q v U 2 9 1 c m N l L n t U c m F 2 Z W w v V H J h b n N w b 3 J 0 L D l 9 J n F 1 b 3 Q 7 L C Z x d W 9 0 O 1 N l Y 3 R p b 2 4 x L 0 V 4 c E F S Z W l k L 1 N v d X J j Z S 5 7 T W F 0 Z X J p Y W x z L 1 N 1 c H B s a W V z L D E w f S Z x d W 9 0 O y w m c X V v d D t T Z W N 0 a W 9 u M S 9 F e H B B U m V p Z C 9 T b 3 V y Y 2 U u e 0 9 m Z m l j Z S B T c G F j Z S w x M X 0 m c X V v d D s s J n F 1 b 3 Q 7 U 2 V j d G l v b j E v R X h w Q V J l a W Q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F S Z W l k L 1 N v d X J j Z S 5 7 V m V u Z G 9 y L D B 9 J n F 1 b 3 Q 7 L C Z x d W 9 0 O 1 N l Y 3 R p b 2 4 x L 0 V 4 c E F S Z W l k L 1 N v d X J j Z S 5 7 T W 9 u Z X R h c n k s M X 0 m c X V v d D s s J n F 1 b 3 Q 7 U 2 V j d G l v b j E v R X h w Q V J l a W Q v U 2 9 1 c m N l L n t P b m x p b m U s M n 0 m c X V v d D s s J n F 1 b 3 Q 7 U 2 V j d G l v b j E v R X h w Q V J l a W Q v U 2 9 1 c m N l L n t O Z X d z c G F w Z X I s M 3 0 m c X V v d D s s J n F 1 b 3 Q 7 U 2 V j d G l v b j E v R X h w Q V J l a W Q v U 2 9 1 c m N l L n t S Y W R p b y 9 U V i w 0 f S Z x d W 9 0 O y w m c X V v d D t T Z W N 0 a W 9 u M S 9 F e H B B U m V p Z C 9 T b 3 V y Y 2 U u e 1 B y a W 5 0 c y w 1 f S Z x d W 9 0 O y w m c X V v d D t T Z W N 0 a W 9 u M S 9 F e H B B U m V p Z C 9 T b 3 V y Y 2 U u e 1 N p Z 2 5 h Z 2 U s N n 0 m c X V v d D s s J n F 1 b 3 Q 7 U 2 V j d G l v b j E v R X h w Q V J l a W Q v U 2 9 1 c m N l L n t B Z H Z l c n R p c 2 l u Z y B T Z X J 2 a W N l c y w 3 f S Z x d W 9 0 O y w m c X V v d D t T Z W N 0 a W 9 u M S 9 F e H B B U m V p Z C 9 T b 3 V y Y 2 U u e 1 N l c n Z p Y 2 V z L D h 9 J n F 1 b 3 Q 7 L C Z x d W 9 0 O 1 N l Y 3 R p b 2 4 x L 0 V 4 c E F S Z W l k L 1 N v d X J j Z S 5 7 V H J h d m V s L 1 R y Y W 5 z c G 9 y d C w 5 f S Z x d W 9 0 O y w m c X V v d D t T Z W N 0 a W 9 u M S 9 F e H B B U m V p Z C 9 T b 3 V y Y 2 U u e 0 1 h d G V y a W F s c y 9 T d X B w b G l l c y w x M H 0 m c X V v d D s s J n F 1 b 3 Q 7 U 2 V j d G l v b j E v R X h w Q V J l a W Q v U 2 9 1 c m N l L n t P Z m Z p Y 2 U g U 3 B h Y 2 U s M T F 9 J n F 1 b 3 Q 7 L C Z x d W 9 0 O 1 N l Y 3 R p b 2 4 x L 0 V 4 c E F S Z W l k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B U m V p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T l N v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V m M D R i O T l m L T E 5 M m E t N D g y N C 1 h N G U 3 L W E y Z D g 3 Y T l m Y W F k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g u N j A 3 N j M z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5 T b 2 s v U 2 9 1 c m N l L n t D b 2 5 0 c m l i d X R v c i w w f S Z x d W 9 0 O y w m c X V v d D t T Z W N 0 a W 9 u M S 9 D b 2 5 0 T l N v a y 9 T b 3 V y Y 2 U u e 0 N v b W 1 1 b m l 0 e S w x f S Z x d W 9 0 O y w m c X V v d D t T Z W N 0 a W 9 u M S 9 D b 2 5 0 T l N v a y 9 T b 3 V y Y 2 U u e 1 R 5 c G U s M n 0 m c X V v d D s s J n F 1 b 3 Q 7 U 2 V j d G l v b j E v Q 2 9 u d E 5 T b 2 s v U 2 9 1 c m N l L n t N b 2 5 l d G F y e S w z f S Z x d W 9 0 O y w m c X V v d D t T Z W N 0 a W 9 u M S 9 D b 2 5 0 T l N v a y 9 T b 3 V y Y 2 U u e 0 5 v c m 1 h b C w 0 f S Z x d W 9 0 O y w m c X V v d D t T Z W N 0 a W 9 u M S 9 D b 2 5 0 T l N v a y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O U 2 9 r L 1 N v d X J j Z S 5 7 Q 2 9 u d H J p Y n V 0 b 3 I s M H 0 m c X V v d D s s J n F 1 b 3 Q 7 U 2 V j d G l v b j E v Q 2 9 u d E 5 T b 2 s v U 2 9 1 c m N l L n t D b 2 1 t d W 5 p d H k s M X 0 m c X V v d D s s J n F 1 b 3 Q 7 U 2 V j d G l v b j E v Q 2 9 u d E 5 T b 2 s v U 2 9 1 c m N l L n t U e X B l L D J 9 J n F 1 b 3 Q 7 L C Z x d W 9 0 O 1 N l Y 3 R p b 2 4 x L 0 N v b n R O U 2 9 r L 1 N v d X J j Z S 5 7 T W 9 u Z X R h c n k s M 3 0 m c X V v d D s s J n F 1 b 3 Q 7 U 2 V j d G l v b j E v Q 2 9 u d E 5 T b 2 s v U 2 9 1 c m N l L n t O b 3 J t Y W w s N H 0 m c X V v d D s s J n F 1 b 3 Q 7 U 2 V j d G l v b j E v Q 2 9 u d E 5 T b 2 s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5 T b 2 s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T l N v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3 M T Q 0 M 2 R k L T M z Z j c t N G J i N C 1 i N T g 5 L T Q 5 M D Z m M z N h Y T U w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U u N j g 0 O D A 3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O U 2 9 r L 1 N v d X J j Z S 5 7 V m V u Z G 9 y L D B 9 J n F 1 b 3 Q 7 L C Z x d W 9 0 O 1 N l Y 3 R p b 2 4 x L 0 V 4 c E 5 T b 2 s v U 2 9 1 c m N l L n t N b 2 5 l d G F y e S w x f S Z x d W 9 0 O y w m c X V v d D t T Z W N 0 a W 9 u M S 9 F e H B O U 2 9 r L 1 N v d X J j Z S 5 7 T 2 5 s a W 5 l L D J 9 J n F 1 b 3 Q 7 L C Z x d W 9 0 O 1 N l Y 3 R p b 2 4 x L 0 V 4 c E 5 T b 2 s v U 2 9 1 c m N l L n t O Z X d z c G F w Z X I s M 3 0 m c X V v d D s s J n F 1 b 3 Q 7 U 2 V j d G l v b j E v R X h w T l N v a y 9 T b 3 V y Y 2 U u e 1 J h Z G l v L 1 R W L D R 9 J n F 1 b 3 Q 7 L C Z x d W 9 0 O 1 N l Y 3 R p b 2 4 x L 0 V 4 c E 5 T b 2 s v U 2 9 1 c m N l L n t Q c m l u d H M s N X 0 m c X V v d D s s J n F 1 b 3 Q 7 U 2 V j d G l v b j E v R X h w T l N v a y 9 T b 3 V y Y 2 U u e 1 N p Z 2 5 h Z 2 U s N n 0 m c X V v d D s s J n F 1 b 3 Q 7 U 2 V j d G l v b j E v R X h w T l N v a y 9 T b 3 V y Y 2 U u e 0 F k d m V y d G l z a W 5 n I F N l c n Z p Y 2 V z L D d 9 J n F 1 b 3 Q 7 L C Z x d W 9 0 O 1 N l Y 3 R p b 2 4 x L 0 V 4 c E 5 T b 2 s v U 2 9 1 c m N l L n t T Z X J 2 a W N l c y w 4 f S Z x d W 9 0 O y w m c X V v d D t T Z W N 0 a W 9 u M S 9 F e H B O U 2 9 r L 1 N v d X J j Z S 5 7 V H J h d m V s L 1 R y Y W 5 z c G 9 y d C w 5 f S Z x d W 9 0 O y w m c X V v d D t T Z W N 0 a W 9 u M S 9 F e H B O U 2 9 r L 1 N v d X J j Z S 5 7 T W F 0 Z X J p Y W x z L 1 N 1 c H B s a W V z L D E w f S Z x d W 9 0 O y w m c X V v d D t T Z W N 0 a W 9 u M S 9 F e H B O U 2 9 r L 1 N v d X J j Z S 5 7 T 2 Z m a W N l I F N w Y W N l L D E x f S Z x d W 9 0 O y w m c X V v d D t T Z W N 0 a W 9 u M S 9 F e H B O U 2 9 r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O U 2 9 r L 1 N v d X J j Z S 5 7 V m V u Z G 9 y L D B 9 J n F 1 b 3 Q 7 L C Z x d W 9 0 O 1 N l Y 3 R p b 2 4 x L 0 V 4 c E 5 T b 2 s v U 2 9 1 c m N l L n t N b 2 5 l d G F y e S w x f S Z x d W 9 0 O y w m c X V v d D t T Z W N 0 a W 9 u M S 9 F e H B O U 2 9 r L 1 N v d X J j Z S 5 7 T 2 5 s a W 5 l L D J 9 J n F 1 b 3 Q 7 L C Z x d W 9 0 O 1 N l Y 3 R p b 2 4 x L 0 V 4 c E 5 T b 2 s v U 2 9 1 c m N l L n t O Z X d z c G F w Z X I s M 3 0 m c X V v d D s s J n F 1 b 3 Q 7 U 2 V j d G l v b j E v R X h w T l N v a y 9 T b 3 V y Y 2 U u e 1 J h Z G l v L 1 R W L D R 9 J n F 1 b 3 Q 7 L C Z x d W 9 0 O 1 N l Y 3 R p b 2 4 x L 0 V 4 c E 5 T b 2 s v U 2 9 1 c m N l L n t Q c m l u d H M s N X 0 m c X V v d D s s J n F 1 b 3 Q 7 U 2 V j d G l v b j E v R X h w T l N v a y 9 T b 3 V y Y 2 U u e 1 N p Z 2 5 h Z 2 U s N n 0 m c X V v d D s s J n F 1 b 3 Q 7 U 2 V j d G l v b j E v R X h w T l N v a y 9 T b 3 V y Y 2 U u e 0 F k d m V y d G l z a W 5 n I F N l c n Z p Y 2 V z L D d 9 J n F 1 b 3 Q 7 L C Z x d W 9 0 O 1 N l Y 3 R p b 2 4 x L 0 V 4 c E 5 T b 2 s v U 2 9 1 c m N l L n t T Z X J 2 a W N l c y w 4 f S Z x d W 9 0 O y w m c X V v d D t T Z W N 0 a W 9 u M S 9 F e H B O U 2 9 r L 1 N v d X J j Z S 5 7 V H J h d m V s L 1 R y Y W 5 z c G 9 y d C w 5 f S Z x d W 9 0 O y w m c X V v d D t T Z W N 0 a W 9 u M S 9 F e H B O U 2 9 r L 1 N v d X J j Z S 5 7 T W F 0 Z X J p Y W x z L 1 N 1 c H B s a W V z L D E w f S Z x d W 9 0 O y w m c X V v d D t T Z W N 0 a W 9 u M S 9 F e H B O U 2 9 r L 1 N v d X J j Z S 5 7 T 2 Z m a W N l I F N w Y W N l L D E x f S Z x d W 9 0 O y w m c X V v d D t T Z W N 0 a W 9 u M S 9 F e H B O U 2 9 r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O U 2 9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L V G V z d G F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R m Y T Z j Y 2 Z i L W V l N z M t N D k x M S 0 5 N D J l L T l m M D R m O G M y Z W V l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g u O D I 4 N z Q y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L V G V z d G F y d C 9 T b 3 V y Y 2 U u e 0 N v b n R y a W J 1 d G 9 y L D B 9 J n F 1 b 3 Q 7 L C Z x d W 9 0 O 1 N l Y 3 R p b 2 4 x L 0 N v b n R L V G V z d G F y d C 9 T b 3 V y Y 2 U u e 0 N v b W 1 1 b m l 0 e S w x f S Z x d W 9 0 O y w m c X V v d D t T Z W N 0 a W 9 u M S 9 D b 2 5 0 S 1 R l c 3 R h c n Q v U 2 9 1 c m N l L n t U e X B l L D J 9 J n F 1 b 3 Q 7 L C Z x d W 9 0 O 1 N l Y 3 R p b 2 4 x L 0 N v b n R L V G V z d G F y d C 9 T b 3 V y Y 2 U u e 0 1 v b m V 0 Y X J 5 L D N 9 J n F 1 b 3 Q 7 L C Z x d W 9 0 O 1 N l Y 3 R p b 2 4 x L 0 N v b n R L V G V z d G F y d C 9 T b 3 V y Y 2 U u e 0 5 v c m 1 h b C w 0 f S Z x d W 9 0 O y w m c X V v d D t T Z W N 0 a W 9 u M S 9 D b 2 5 0 S 1 R l c 3 R h c n Q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S 1 R l c 3 R h c n Q v U 2 9 1 c m N l L n t D b 2 5 0 c m l i d X R v c i w w f S Z x d W 9 0 O y w m c X V v d D t T Z W N 0 a W 9 u M S 9 D b 2 5 0 S 1 R l c 3 R h c n Q v U 2 9 1 c m N l L n t D b 2 1 t d W 5 p d H k s M X 0 m c X V v d D s s J n F 1 b 3 Q 7 U 2 V j d G l v b j E v Q 2 9 u d E t U Z X N 0 Y X J 0 L 1 N v d X J j Z S 5 7 V H l w Z S w y f S Z x d W 9 0 O y w m c X V v d D t T Z W N 0 a W 9 u M S 9 D b 2 5 0 S 1 R l c 3 R h c n Q v U 2 9 1 c m N l L n t N b 2 5 l d G F y e S w z f S Z x d W 9 0 O y w m c X V v d D t T Z W N 0 a W 9 u M S 9 D b 2 5 0 S 1 R l c 3 R h c n Q v U 2 9 1 c m N l L n t O b 3 J t Y W w s N H 0 m c X V v d D s s J n F 1 b 3 Q 7 U 2 V j d G l v b j E v Q 2 9 u d E t U Z X N 0 Y X J 0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L V G V z d G F y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V G V z d G F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w Y W E 5 M z B k L W Q 0 N m Y t N D c w Y S 0 5 O G I 5 L T c 4 Y j N i Y z M 5 Y z c w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T E u N T M 3 N T U 5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L V G V z d G F y d C 9 T b 3 V y Y 2 U u e 1 Z l b m R v c i w w f S Z x d W 9 0 O y w m c X V v d D t T Z W N 0 a W 9 u M S 9 F e H B L V G V z d G F y d C 9 T b 3 V y Y 2 U u e 0 1 v b m V 0 Y X J 5 L D F 9 J n F 1 b 3 Q 7 L C Z x d W 9 0 O 1 N l Y 3 R p b 2 4 x L 0 V 4 c E t U Z X N 0 Y X J 0 L 1 N v d X J j Z S 5 7 T 2 5 s a W 5 l L D J 9 J n F 1 b 3 Q 7 L C Z x d W 9 0 O 1 N l Y 3 R p b 2 4 x L 0 V 4 c E t U Z X N 0 Y X J 0 L 1 N v d X J j Z S 5 7 T m V 3 c 3 B h c G V y L D N 9 J n F 1 b 3 Q 7 L C Z x d W 9 0 O 1 N l Y 3 R p b 2 4 x L 0 V 4 c E t U Z X N 0 Y X J 0 L 1 N v d X J j Z S 5 7 U m F k a W 8 v V F Y s N H 0 m c X V v d D s s J n F 1 b 3 Q 7 U 2 V j d G l v b j E v R X h w S 1 R l c 3 R h c n Q v U 2 9 1 c m N l L n t Q c m l u d H M s N X 0 m c X V v d D s s J n F 1 b 3 Q 7 U 2 V j d G l v b j E v R X h w S 1 R l c 3 R h c n Q v U 2 9 1 c m N l L n t T a W d u Y W d l L D Z 9 J n F 1 b 3 Q 7 L C Z x d W 9 0 O 1 N l Y 3 R p b 2 4 x L 0 V 4 c E t U Z X N 0 Y X J 0 L 1 N v d X J j Z S 5 7 Q W R 2 Z X J 0 a X N p b m c g U 2 V y d m l j Z X M s N 3 0 m c X V v d D s s J n F 1 b 3 Q 7 U 2 V j d G l v b j E v R X h w S 1 R l c 3 R h c n Q v U 2 9 1 c m N l L n t T Z X J 2 a W N l c y w 4 f S Z x d W 9 0 O y w m c X V v d D t T Z W N 0 a W 9 u M S 9 F e H B L V G V z d G F y d C 9 T b 3 V y Y 2 U u e 1 R y Y X Z l b C 9 U c m F u c 3 B v c n Q s O X 0 m c X V v d D s s J n F 1 b 3 Q 7 U 2 V j d G l v b j E v R X h w S 1 R l c 3 R h c n Q v U 2 9 1 c m N l L n t N Y X R l c m l h b H M v U 3 V w c G x p Z X M s M T B 9 J n F 1 b 3 Q 7 L C Z x d W 9 0 O 1 N l Y 3 R p b 2 4 x L 0 V 4 c E t U Z X N 0 Y X J 0 L 1 N v d X J j Z S 5 7 T 2 Z m a W N l I F N w Y W N l L D E x f S Z x d W 9 0 O y w m c X V v d D t T Z W N 0 a W 9 u M S 9 F e H B L V G V z d G F y d C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S 1 R l c 3 R h c n Q v U 2 9 1 c m N l L n t W Z W 5 k b 3 I s M H 0 m c X V v d D s s J n F 1 b 3 Q 7 U 2 V j d G l v b j E v R X h w S 1 R l c 3 R h c n Q v U 2 9 1 c m N l L n t N b 2 5 l d G F y e S w x f S Z x d W 9 0 O y w m c X V v d D t T Z W N 0 a W 9 u M S 9 F e H B L V G V z d G F y d C 9 T b 3 V y Y 2 U u e 0 9 u b G l u Z S w y f S Z x d W 9 0 O y w m c X V v d D t T Z W N 0 a W 9 u M S 9 F e H B L V G V z d G F y d C 9 T b 3 V y Y 2 U u e 0 5 l d 3 N w Y X B l c i w z f S Z x d W 9 0 O y w m c X V v d D t T Z W N 0 a W 9 u M S 9 F e H B L V G V z d G F y d C 9 T b 3 V y Y 2 U u e 1 J h Z G l v L 1 R W L D R 9 J n F 1 b 3 Q 7 L C Z x d W 9 0 O 1 N l Y 3 R p b 2 4 x L 0 V 4 c E t U Z X N 0 Y X J 0 L 1 N v d X J j Z S 5 7 U H J p b n R z L D V 9 J n F 1 b 3 Q 7 L C Z x d W 9 0 O 1 N l Y 3 R p b 2 4 x L 0 V 4 c E t U Z X N 0 Y X J 0 L 1 N v d X J j Z S 5 7 U 2 l n b m F n Z S w 2 f S Z x d W 9 0 O y w m c X V v d D t T Z W N 0 a W 9 u M S 9 F e H B L V G V z d G F y d C 9 T b 3 V y Y 2 U u e 0 F k d m V y d G l z a W 5 n I F N l c n Z p Y 2 V z L D d 9 J n F 1 b 3 Q 7 L C Z x d W 9 0 O 1 N l Y 3 R p b 2 4 x L 0 V 4 c E t U Z X N 0 Y X J 0 L 1 N v d X J j Z S 5 7 U 2 V y d m l j Z X M s O H 0 m c X V v d D s s J n F 1 b 3 Q 7 U 2 V j d G l v b j E v R X h w S 1 R l c 3 R h c n Q v U 2 9 1 c m N l L n t U c m F 2 Z W w v V H J h b n N w b 3 J 0 L D l 9 J n F 1 b 3 Q 7 L C Z x d W 9 0 O 1 N l Y 3 R p b 2 4 x L 0 V 4 c E t U Z X N 0 Y X J 0 L 1 N v d X J j Z S 5 7 T W F 0 Z X J p Y W x z L 1 N 1 c H B s a W V z L D E w f S Z x d W 9 0 O y w m c X V v d D t T Z W N 0 a W 9 u M S 9 F e H B L V G V z d G F y d C 9 T b 3 V y Y 2 U u e 0 9 m Z m l j Z S B T c G F j Z S w x M X 0 m c X V v d D s s J n F 1 b 3 Q 7 U 2 V j d G l v b j E v R X h w S 1 R l c 3 R h c n Q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t U Z X N 0 Y X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Q Q 2 h p b m 5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A 3 M T k z N m Y t N D h j Z C 0 0 N T N l L T g 1 M 2 E t Y T g 1 M m Z j Y W M 2 Y W E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x M S 4 z O D A y M T Q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B D a G l u b m E v U 2 9 1 c m N l L n t D b 2 5 0 c m l i d X R v c i w w f S Z x d W 9 0 O y w m c X V v d D t T Z W N 0 a W 9 u M S 9 D b 2 5 0 U E N o a W 5 u Y S 9 T b 3 V y Y 2 U u e 0 N v b W 1 1 b m l 0 e S w x f S Z x d W 9 0 O y w m c X V v d D t T Z W N 0 a W 9 u M S 9 D b 2 5 0 U E N o a W 5 u Y S 9 T b 3 V y Y 2 U u e 1 R 5 c G U s M n 0 m c X V v d D s s J n F 1 b 3 Q 7 U 2 V j d G l v b j E v Q 2 9 u d F B D a G l u b m E v U 2 9 1 c m N l L n t N b 2 5 l d G F y e S w z f S Z x d W 9 0 O y w m c X V v d D t T Z W N 0 a W 9 u M S 9 D b 2 5 0 U E N o a W 5 u Y S 9 T b 3 V y Y 2 U u e 0 5 v c m 1 h b C w 0 f S Z x d W 9 0 O y w m c X V v d D t T Z W N 0 a W 9 u M S 9 D b 2 5 0 U E N o a W 5 u Y S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Q Q 2 h p b m 5 h L 1 N v d X J j Z S 5 7 Q 2 9 u d H J p Y n V 0 b 3 I s M H 0 m c X V v d D s s J n F 1 b 3 Q 7 U 2 V j d G l v b j E v Q 2 9 u d F B D a G l u b m E v U 2 9 1 c m N l L n t D b 2 1 t d W 5 p d H k s M X 0 m c X V v d D s s J n F 1 b 3 Q 7 U 2 V j d G l v b j E v Q 2 9 u d F B D a G l u b m E v U 2 9 1 c m N l L n t U e X B l L D J 9 J n F 1 b 3 Q 7 L C Z x d W 9 0 O 1 N l Y 3 R p b 2 4 x L 0 N v b n R Q Q 2 h p b m 5 h L 1 N v d X J j Z S 5 7 T W 9 u Z X R h c n k s M 3 0 m c X V v d D s s J n F 1 b 3 Q 7 U 2 V j d G l v b j E v Q 2 9 u d F B D a G l u b m E v U 2 9 1 c m N l L n t O b 3 J t Y W w s N H 0 m c X V v d D s s J n F 1 b 3 Q 7 U 2 V j d G l v b j E v Q 2 9 u d F B D a G l u b m E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B D a G l u b m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U E N o a W 5 u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c 5 Y j E y N m E 0 L W M 0 O G Q t N D k 3 M i 1 h Z m I x L T N i M D M 0 M T M 2 Y T R k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D g u O D Y w M j M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Q Q 2 h p b m 5 h L 1 N v d X J j Z S 5 7 V m V u Z G 9 y L D B 9 J n F 1 b 3 Q 7 L C Z x d W 9 0 O 1 N l Y 3 R p b 2 4 x L 0 V 4 c F B D a G l u b m E v U 2 9 1 c m N l L n t N b 2 5 l d G F y e S w x f S Z x d W 9 0 O y w m c X V v d D t T Z W N 0 a W 9 u M S 9 F e H B Q Q 2 h p b m 5 h L 1 N v d X J j Z S 5 7 T 2 5 s a W 5 l L D J 9 J n F 1 b 3 Q 7 L C Z x d W 9 0 O 1 N l Y 3 R p b 2 4 x L 0 V 4 c F B D a G l u b m E v U 2 9 1 c m N l L n t O Z X d z c G F w Z X I s M 3 0 m c X V v d D s s J n F 1 b 3 Q 7 U 2 V j d G l v b j E v R X h w U E N o a W 5 u Y S 9 T b 3 V y Y 2 U u e 1 J h Z G l v L 1 R W L D R 9 J n F 1 b 3 Q 7 L C Z x d W 9 0 O 1 N l Y 3 R p b 2 4 x L 0 V 4 c F B D a G l u b m E v U 2 9 1 c m N l L n t Q c m l u d H M s N X 0 m c X V v d D s s J n F 1 b 3 Q 7 U 2 V j d G l v b j E v R X h w U E N o a W 5 u Y S 9 T b 3 V y Y 2 U u e 1 N p Z 2 5 h Z 2 U s N n 0 m c X V v d D s s J n F 1 b 3 Q 7 U 2 V j d G l v b j E v R X h w U E N o a W 5 u Y S 9 T b 3 V y Y 2 U u e 0 F k d m V y d G l z a W 5 n I F N l c n Z p Y 2 V z L D d 9 J n F 1 b 3 Q 7 L C Z x d W 9 0 O 1 N l Y 3 R p b 2 4 x L 0 V 4 c F B D a G l u b m E v U 2 9 1 c m N l L n t T Z X J 2 a W N l c y w 4 f S Z x d W 9 0 O y w m c X V v d D t T Z W N 0 a W 9 u M S 9 F e H B Q Q 2 h p b m 5 h L 1 N v d X J j Z S 5 7 V H J h d m V s L 1 R y Y W 5 z c G 9 y d C w 5 f S Z x d W 9 0 O y w m c X V v d D t T Z W N 0 a W 9 u M S 9 F e H B Q Q 2 h p b m 5 h L 1 N v d X J j Z S 5 7 T W F 0 Z X J p Y W x z L 1 N 1 c H B s a W V z L D E w f S Z x d W 9 0 O y w m c X V v d D t T Z W N 0 a W 9 u M S 9 F e H B Q Q 2 h p b m 5 h L 1 N v d X J j Z S 5 7 T 2 Z m a W N l I F N w Y W N l L D E x f S Z x d W 9 0 O y w m c X V v d D t T Z W N 0 a W 9 u M S 9 F e H B Q Q 2 h p b m 5 h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Q Q 2 h p b m 5 h L 1 N v d X J j Z S 5 7 V m V u Z G 9 y L D B 9 J n F 1 b 3 Q 7 L C Z x d W 9 0 O 1 N l Y 3 R p b 2 4 x L 0 V 4 c F B D a G l u b m E v U 2 9 1 c m N l L n t N b 2 5 l d G F y e S w x f S Z x d W 9 0 O y w m c X V v d D t T Z W N 0 a W 9 u M S 9 F e H B Q Q 2 h p b m 5 h L 1 N v d X J j Z S 5 7 T 2 5 s a W 5 l L D J 9 J n F 1 b 3 Q 7 L C Z x d W 9 0 O 1 N l Y 3 R p b 2 4 x L 0 V 4 c F B D a G l u b m E v U 2 9 1 c m N l L n t O Z X d z c G F w Z X I s M 3 0 m c X V v d D s s J n F 1 b 3 Q 7 U 2 V j d G l v b j E v R X h w U E N o a W 5 u Y S 9 T b 3 V y Y 2 U u e 1 J h Z G l v L 1 R W L D R 9 J n F 1 b 3 Q 7 L C Z x d W 9 0 O 1 N l Y 3 R p b 2 4 x L 0 V 4 c F B D a G l u b m E v U 2 9 1 c m N l L n t Q c m l u d H M s N X 0 m c X V v d D s s J n F 1 b 3 Q 7 U 2 V j d G l v b j E v R X h w U E N o a W 5 u Y S 9 T b 3 V y Y 2 U u e 1 N p Z 2 5 h Z 2 U s N n 0 m c X V v d D s s J n F 1 b 3 Q 7 U 2 V j d G l v b j E v R X h w U E N o a W 5 u Y S 9 T b 3 V y Y 2 U u e 0 F k d m V y d G l z a W 5 n I F N l c n Z p Y 2 V z L D d 9 J n F 1 b 3 Q 7 L C Z x d W 9 0 O 1 N l Y 3 R p b 2 4 x L 0 V 4 c F B D a G l u b m E v U 2 9 1 c m N l L n t T Z X J 2 a W N l c y w 4 f S Z x d W 9 0 O y w m c X V v d D t T Z W N 0 a W 9 u M S 9 F e H B Q Q 2 h p b m 5 h L 1 N v d X J j Z S 5 7 V H J h d m V s L 1 R y Y W 5 z c G 9 y d C w 5 f S Z x d W 9 0 O y w m c X V v d D t T Z W N 0 a W 9 u M S 9 F e H B Q Q 2 h p b m 5 h L 1 N v d X J j Z S 5 7 T W F 0 Z X J p Y W x z L 1 N 1 c H B s a W V z L D E w f S Z x d W 9 0 O y w m c X V v d D t T Z W N 0 a W 9 u M S 9 F e H B Q Q 2 h p b m 5 h L 1 N v d X J j Z S 5 7 T 2 Z m a W N l I F N w Y W N l L D E x f S Z x d W 9 0 O y w m c X V v d D t T Z W N 0 a W 9 u M S 9 F e H B Q Q 2 h p b m 5 h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Q Q 2 h p b m 5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E T W N O Z W V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z N z N j O W J j L W V l N z Q t N G U 5 N i 0 5 Y 2 Y 3 L T A y M D A 2 O T Q 2 Y T M x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D g u O D c 2 M j I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R N Y 0 5 l Z W x 5 L 1 N v d X J j Z S 5 7 Q 2 9 u d H J p Y n V 0 b 3 I s M H 0 m c X V v d D s s J n F 1 b 3 Q 7 U 2 V j d G l v b j E v Q 2 9 u d E R N Y 0 5 l Z W x 5 L 1 N v d X J j Z S 5 7 Q 2 9 t b X V u a X R 5 L D F 9 J n F 1 b 3 Q 7 L C Z x d W 9 0 O 1 N l Y 3 R p b 2 4 x L 0 N v b n R E T W N O Z W V s e S 9 T b 3 V y Y 2 U u e 1 R 5 c G U s M n 0 m c X V v d D s s J n F 1 b 3 Q 7 U 2 V j d G l v b j E v Q 2 9 u d E R N Y 0 5 l Z W x 5 L 1 N v d X J j Z S 5 7 T W 9 u Z X R h c n k s M 3 0 m c X V v d D s s J n F 1 b 3 Q 7 U 2 V j d G l v b j E v Q 2 9 u d E R N Y 0 5 l Z W x 5 L 1 N v d X J j Z S 5 7 T m 9 y b W F s L D R 9 J n F 1 b 3 Q 7 L C Z x d W 9 0 O 1 N l Y 3 R p b 2 4 x L 0 N v b n R E T W N O Z W V s e S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E T W N O Z W V s e S 9 T b 3 V y Y 2 U u e 0 N v b n R y a W J 1 d G 9 y L D B 9 J n F 1 b 3 Q 7 L C Z x d W 9 0 O 1 N l Y 3 R p b 2 4 x L 0 N v b n R E T W N O Z W V s e S 9 T b 3 V y Y 2 U u e 0 N v b W 1 1 b m l 0 e S w x f S Z x d W 9 0 O y w m c X V v d D t T Z W N 0 a W 9 u M S 9 D b 2 5 0 R E 1 j T m V l b H k v U 2 9 1 c m N l L n t U e X B l L D J 9 J n F 1 b 3 Q 7 L C Z x d W 9 0 O 1 N l Y 3 R p b 2 4 x L 0 N v b n R E T W N O Z W V s e S 9 T b 3 V y Y 2 U u e 0 1 v b m V 0 Y X J 5 L D N 9 J n F 1 b 3 Q 7 L C Z x d W 9 0 O 1 N l Y 3 R p b 2 4 x L 0 N v b n R E T W N O Z W V s e S 9 T b 3 V y Y 2 U u e 0 5 v c m 1 h b C w 0 f S Z x d W 9 0 O y w m c X V v d D t T Z W N 0 a W 9 u M S 9 D b 2 5 0 R E 1 j T m V l b H k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R N Y 0 5 l Z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R N Y 0 5 l Z W x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c 2 Z m M 5 Y 2 Y t M j g 0 O S 0 0 O G E 3 L T k w O W E t N z g z Z T d h O D N j M W I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w O C 4 5 M D g z M j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R N Y 0 5 l Z W x 5 L 1 N v d X J j Z S 5 7 V m V u Z G 9 y L D B 9 J n F 1 b 3 Q 7 L C Z x d W 9 0 O 1 N l Y 3 R p b 2 4 x L 0 V 4 c E R N Y 0 5 l Z W x 5 L 1 N v d X J j Z S 5 7 T W 9 u Z X R h c n k s M X 0 m c X V v d D s s J n F 1 b 3 Q 7 U 2 V j d G l v b j E v R X h w R E 1 j T m V l b H k v U 2 9 1 c m N l L n t P b m x p b m U s M n 0 m c X V v d D s s J n F 1 b 3 Q 7 U 2 V j d G l v b j E v R X h w R E 1 j T m V l b H k v U 2 9 1 c m N l L n t O Z X d z c G F w Z X I s M 3 0 m c X V v d D s s J n F 1 b 3 Q 7 U 2 V j d G l v b j E v R X h w R E 1 j T m V l b H k v U 2 9 1 c m N l L n t S Y W R p b y 9 U V i w 0 f S Z x d W 9 0 O y w m c X V v d D t T Z W N 0 a W 9 u M S 9 F e H B E T W N O Z W V s e S 9 T b 3 V y Y 2 U u e 1 B y a W 5 0 c y w 1 f S Z x d W 9 0 O y w m c X V v d D t T Z W N 0 a W 9 u M S 9 F e H B E T W N O Z W V s e S 9 T b 3 V y Y 2 U u e 1 N p Z 2 5 h Z 2 U s N n 0 m c X V v d D s s J n F 1 b 3 Q 7 U 2 V j d G l v b j E v R X h w R E 1 j T m V l b H k v U 2 9 1 c m N l L n t B Z H Z l c n R p c 2 l u Z y B T Z X J 2 a W N l c y w 3 f S Z x d W 9 0 O y w m c X V v d D t T Z W N 0 a W 9 u M S 9 F e H B E T W N O Z W V s e S 9 T b 3 V y Y 2 U u e 1 N l c n Z p Y 2 V z L D h 9 J n F 1 b 3 Q 7 L C Z x d W 9 0 O 1 N l Y 3 R p b 2 4 x L 0 V 4 c E R N Y 0 5 l Z W x 5 L 1 N v d X J j Z S 5 7 V H J h d m V s L 1 R y Y W 5 z c G 9 y d C w 5 f S Z x d W 9 0 O y w m c X V v d D t T Z W N 0 a W 9 u M S 9 F e H B E T W N O Z W V s e S 9 T b 3 V y Y 2 U u e 0 1 h d G V y a W F s c y 9 T d X B w b G l l c y w x M H 0 m c X V v d D s s J n F 1 b 3 Q 7 U 2 V j d G l v b j E v R X h w R E 1 j T m V l b H k v U 2 9 1 c m N l L n t P Z m Z p Y 2 U g U 3 B h Y 2 U s M T F 9 J n F 1 b 3 Q 7 L C Z x d W 9 0 O 1 N l Y 3 R p b 2 4 x L 0 V 4 c E R N Y 0 5 l Z W x 5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E T W N O Z W V s e S 9 T b 3 V y Y 2 U u e 1 Z l b m R v c i w w f S Z x d W 9 0 O y w m c X V v d D t T Z W N 0 a W 9 u M S 9 F e H B E T W N O Z W V s e S 9 T b 3 V y Y 2 U u e 0 1 v b m V 0 Y X J 5 L D F 9 J n F 1 b 3 Q 7 L C Z x d W 9 0 O 1 N l Y 3 R p b 2 4 x L 0 V 4 c E R N Y 0 5 l Z W x 5 L 1 N v d X J j Z S 5 7 T 2 5 s a W 5 l L D J 9 J n F 1 b 3 Q 7 L C Z x d W 9 0 O 1 N l Y 3 R p b 2 4 x L 0 V 4 c E R N Y 0 5 l Z W x 5 L 1 N v d X J j Z S 5 7 T m V 3 c 3 B h c G V y L D N 9 J n F 1 b 3 Q 7 L C Z x d W 9 0 O 1 N l Y 3 R p b 2 4 x L 0 V 4 c E R N Y 0 5 l Z W x 5 L 1 N v d X J j Z S 5 7 U m F k a W 8 v V F Y s N H 0 m c X V v d D s s J n F 1 b 3 Q 7 U 2 V j d G l v b j E v R X h w R E 1 j T m V l b H k v U 2 9 1 c m N l L n t Q c m l u d H M s N X 0 m c X V v d D s s J n F 1 b 3 Q 7 U 2 V j d G l v b j E v R X h w R E 1 j T m V l b H k v U 2 9 1 c m N l L n t T a W d u Y W d l L D Z 9 J n F 1 b 3 Q 7 L C Z x d W 9 0 O 1 N l Y 3 R p b 2 4 x L 0 V 4 c E R N Y 0 5 l Z W x 5 L 1 N v d X J j Z S 5 7 Q W R 2 Z X J 0 a X N p b m c g U 2 V y d m l j Z X M s N 3 0 m c X V v d D s s J n F 1 b 3 Q 7 U 2 V j d G l v b j E v R X h w R E 1 j T m V l b H k v U 2 9 1 c m N l L n t T Z X J 2 a W N l c y w 4 f S Z x d W 9 0 O y w m c X V v d D t T Z W N 0 a W 9 u M S 9 F e H B E T W N O Z W V s e S 9 T b 3 V y Y 2 U u e 1 R y Y X Z l b C 9 U c m F u c 3 B v c n Q s O X 0 m c X V v d D s s J n F 1 b 3 Q 7 U 2 V j d G l v b j E v R X h w R E 1 j T m V l b H k v U 2 9 1 c m N l L n t N Y X R l c m l h b H M v U 3 V w c G x p Z X M s M T B 9 J n F 1 b 3 Q 7 L C Z x d W 9 0 O 1 N l Y 3 R p b 2 4 x L 0 V 4 c E R N Y 0 5 l Z W x 5 L 1 N v d X J j Z S 5 7 T 2 Z m a W N l I F N w Y W N l L D E x f S Z x d W 9 0 O y w m c X V v d D t T Z W N 0 a W 9 u M S 9 F e H B E T W N O Z W V s e S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R E 1 j T m V l b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R Q a W V y c m 9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T Q 0 Y z M 0 Z G Y t Z W R h N C 0 0 N W M y L T k z N j k t M z d k N j V k Y m Z l Z W E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x M S 4 z M z Q 1 M z U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E R Q a W V y c m 9 0 L 1 N v d X J j Z S 5 7 Q 2 9 u d H J p Y n V 0 b 3 I s M H 0 m c X V v d D s s J n F 1 b 3 Q 7 U 2 V j d G l v b j E v Q 2 9 u d E R Q a W V y c m 9 0 L 1 N v d X J j Z S 5 7 Q 2 9 t b X V u a X R 5 L D F 9 J n F 1 b 3 Q 7 L C Z x d W 9 0 O 1 N l Y 3 R p b 2 4 x L 0 N v b n R E U G l l c n J v d C 9 T b 3 V y Y 2 U u e 1 R 5 c G U s M n 0 m c X V v d D s s J n F 1 b 3 Q 7 U 2 V j d G l v b j E v Q 2 9 u d E R Q a W V y c m 9 0 L 1 N v d X J j Z S 5 7 T W 9 u Z X R h c n k s M 3 0 m c X V v d D s s J n F 1 b 3 Q 7 U 2 V j d G l v b j E v Q 2 9 u d E R Q a W V y c m 9 0 L 1 N v d X J j Z S 5 7 T m 9 y b W F s L D R 9 J n F 1 b 3 Q 7 L C Z x d W 9 0 O 1 N l Y 3 R p b 2 4 x L 0 N v b n R E U G l l c n J v d C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E U G l l c n J v d C 9 T b 3 V y Y 2 U u e 0 N v b n R y a W J 1 d G 9 y L D B 9 J n F 1 b 3 Q 7 L C Z x d W 9 0 O 1 N l Y 3 R p b 2 4 x L 0 N v b n R E U G l l c n J v d C 9 T b 3 V y Y 2 U u e 0 N v b W 1 1 b m l 0 e S w x f S Z x d W 9 0 O y w m c X V v d D t T Z W N 0 a W 9 u M S 9 D b 2 5 0 R F B p Z X J y b 3 Q v U 2 9 1 c m N l L n t U e X B l L D J 9 J n F 1 b 3 Q 7 L C Z x d W 9 0 O 1 N l Y 3 R p b 2 4 x L 0 N v b n R E U G l l c n J v d C 9 T b 3 V y Y 2 U u e 0 1 v b m V 0 Y X J 5 L D N 9 J n F 1 b 3 Q 7 L C Z x d W 9 0 O 1 N l Y 3 R p b 2 4 x L 0 N v b n R E U G l l c n J v d C 9 T b 3 V y Y 2 U u e 0 5 v c m 1 h b C w 0 f S Z x d W 9 0 O y w m c X V v d D t T Z W N 0 a W 9 u M S 9 D b 2 5 0 R F B p Z X J y b 3 Q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E R Q a W V y c m 9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R Q a W V y c m 9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M x M D A x M G Y t N T M 0 O S 0 0 M j h l L W E 5 Y j g t Z T R j N G I 5 N T l i O D Q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x M S 4 z M D E z N j U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R Q a W V y c m 9 0 L 1 N v d X J j Z S 5 7 V m V u Z G 9 y L D B 9 J n F 1 b 3 Q 7 L C Z x d W 9 0 O 1 N l Y 3 R p b 2 4 x L 0 V 4 c E R Q a W V y c m 9 0 L 1 N v d X J j Z S 5 7 T W 9 u Z X R h c n k s M X 0 m c X V v d D s s J n F 1 b 3 Q 7 U 2 V j d G l v b j E v R X h w R F B p Z X J y b 3 Q v U 2 9 1 c m N l L n t P b m x p b m U s M n 0 m c X V v d D s s J n F 1 b 3 Q 7 U 2 V j d G l v b j E v R X h w R F B p Z X J y b 3 Q v U 2 9 1 c m N l L n t O Z X d z c G F w Z X I s M 3 0 m c X V v d D s s J n F 1 b 3 Q 7 U 2 V j d G l v b j E v R X h w R F B p Z X J y b 3 Q v U 2 9 1 c m N l L n t S Y W R p b y 9 U V i w 0 f S Z x d W 9 0 O y w m c X V v d D t T Z W N 0 a W 9 u M S 9 F e H B E U G l l c n J v d C 9 T b 3 V y Y 2 U u e 1 B y a W 5 0 c y w 1 f S Z x d W 9 0 O y w m c X V v d D t T Z W N 0 a W 9 u M S 9 F e H B E U G l l c n J v d C 9 T b 3 V y Y 2 U u e 1 N p Z 2 5 h Z 2 U s N n 0 m c X V v d D s s J n F 1 b 3 Q 7 U 2 V j d G l v b j E v R X h w R F B p Z X J y b 3 Q v U 2 9 1 c m N l L n t B Z H Z l c n R p c 2 l u Z y B T Z X J 2 a W N l c y w 3 f S Z x d W 9 0 O y w m c X V v d D t T Z W N 0 a W 9 u M S 9 F e H B E U G l l c n J v d C 9 T b 3 V y Y 2 U u e 1 N l c n Z p Y 2 V z L D h 9 J n F 1 b 3 Q 7 L C Z x d W 9 0 O 1 N l Y 3 R p b 2 4 x L 0 V 4 c E R Q a W V y c m 9 0 L 1 N v d X J j Z S 5 7 V H J h d m V s L 1 R y Y W 5 z c G 9 y d C w 5 f S Z x d W 9 0 O y w m c X V v d D t T Z W N 0 a W 9 u M S 9 F e H B E U G l l c n J v d C 9 T b 3 V y Y 2 U u e 0 1 h d G V y a W F s c y 9 T d X B w b G l l c y w x M H 0 m c X V v d D s s J n F 1 b 3 Q 7 U 2 V j d G l v b j E v R X h w R F B p Z X J y b 3 Q v U 2 9 1 c m N l L n t P Z m Z p Y 2 U g U 3 B h Y 2 U s M T F 9 J n F 1 b 3 Q 7 L C Z x d W 9 0 O 1 N l Y 3 R p b 2 4 x L 0 V 4 c E R Q a W V y c m 9 0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E U G l l c n J v d C 9 T b 3 V y Y 2 U u e 1 Z l b m R v c i w w f S Z x d W 9 0 O y w m c X V v d D t T Z W N 0 a W 9 u M S 9 F e H B E U G l l c n J v d C 9 T b 3 V y Y 2 U u e 0 1 v b m V 0 Y X J 5 L D F 9 J n F 1 b 3 Q 7 L C Z x d W 9 0 O 1 N l Y 3 R p b 2 4 x L 0 V 4 c E R Q a W V y c m 9 0 L 1 N v d X J j Z S 5 7 T 2 5 s a W 5 l L D J 9 J n F 1 b 3 Q 7 L C Z x d W 9 0 O 1 N l Y 3 R p b 2 4 x L 0 V 4 c E R Q a W V y c m 9 0 L 1 N v d X J j Z S 5 7 T m V 3 c 3 B h c G V y L D N 9 J n F 1 b 3 Q 7 L C Z x d W 9 0 O 1 N l Y 3 R p b 2 4 x L 0 V 4 c E R Q a W V y c m 9 0 L 1 N v d X J j Z S 5 7 U m F k a W 8 v V F Y s N H 0 m c X V v d D s s J n F 1 b 3 Q 7 U 2 V j d G l v b j E v R X h w R F B p Z X J y b 3 Q v U 2 9 1 c m N l L n t Q c m l u d H M s N X 0 m c X V v d D s s J n F 1 b 3 Q 7 U 2 V j d G l v b j E v R X h w R F B p Z X J y b 3 Q v U 2 9 1 c m N l L n t T a W d u Y W d l L D Z 9 J n F 1 b 3 Q 7 L C Z x d W 9 0 O 1 N l Y 3 R p b 2 4 x L 0 V 4 c E R Q a W V y c m 9 0 L 1 N v d X J j Z S 5 7 Q W R 2 Z X J 0 a X N p b m c g U 2 V y d m l j Z X M s N 3 0 m c X V v d D s s J n F 1 b 3 Q 7 U 2 V j d G l v b j E v R X h w R F B p Z X J y b 3 Q v U 2 9 1 c m N l L n t T Z X J 2 a W N l c y w 4 f S Z x d W 9 0 O y w m c X V v d D t T Z W N 0 a W 9 u M S 9 F e H B E U G l l c n J v d C 9 T b 3 V y Y 2 U u e 1 R y Y X Z l b C 9 U c m F u c 3 B v c n Q s O X 0 m c X V v d D s s J n F 1 b 3 Q 7 U 2 V j d G l v b j E v R X h w R F B p Z X J y b 3 Q v U 2 9 1 c m N l L n t N Y X R l c m l h b H M v U 3 V w c G x p Z X M s M T B 9 J n F 1 b 3 Q 7 L C Z x d W 9 0 O 1 N l Y 3 R p b 2 4 x L 0 V 4 c E R Q a W V y c m 9 0 L 1 N v d X J j Z S 5 7 T 2 Z m a W N l I F N w Y W N l L D E x f S Z x d W 9 0 O y w m c X V v d D t T Z W N 0 a W 9 u M S 9 F e H B E U G l l c n J v d C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R F B p Z X J y b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N C Z W 5 3 Z W x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M 2 O D E 4 N D E t Y z d m Z i 0 0 Y T k x L T l h M z A t O D c 3 N z E w Y z Q 1 Y z g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Y t M D d U M T g 6 M T Y 6 M T Y u N j Q 1 M D A w M l o i I C 8 + P E V u d H J 5 I F R 5 c G U 9 I k Z p b G x D b 2 x 1 b W 5 U e X B l c y I g V m F s d W U 9 I n N B Q U F B Q U F B Q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Q 0 J l b n d l b G w v U 2 9 1 c m N l L n t D b 2 5 0 c m l i d X R v c i w w f S Z x d W 9 0 O y w m c X V v d D t T Z W N 0 a W 9 u M S 9 D b 2 5 0 Q 0 J l b n d l b G w v U 2 9 1 c m N l L n t D b 2 1 t d W 5 p d H k s M X 0 m c X V v d D s s J n F 1 b 3 Q 7 U 2 V j d G l v b j E v Q 2 9 u d E N C Z W 5 3 Z W x s L 1 N v d X J j Z S 5 7 V H l w Z S w y f S Z x d W 9 0 O y w m c X V v d D t T Z W N 0 a W 9 u M S 9 D b 2 5 0 Q 0 J l b n d l b G w v U 2 9 1 c m N l L n t N b 2 5 l d G F y e S w z f S Z x d W 9 0 O y w m c X V v d D t T Z W N 0 a W 9 u M S 9 D b 2 5 0 Q 0 J l b n d l b G w v U 2 9 1 c m N l L n t O b 3 J t Y W w s N H 0 m c X V v d D s s J n F 1 b 3 Q 7 U 2 V j d G l v b j E v Q 2 9 u d E N C Z W 5 3 Z W x s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N C Z W 5 3 Z W x s L 1 N v d X J j Z S 5 7 Q 2 9 u d H J p Y n V 0 b 3 I s M H 0 m c X V v d D s s J n F 1 b 3 Q 7 U 2 V j d G l v b j E v Q 2 9 u d E N C Z W 5 3 Z W x s L 1 N v d X J j Z S 5 7 Q 2 9 t b X V u a X R 5 L D F 9 J n F 1 b 3 Q 7 L C Z x d W 9 0 O 1 N l Y 3 R p b 2 4 x L 0 N v b n R D Q m V u d 2 V s b C 9 T b 3 V y Y 2 U u e 1 R 5 c G U s M n 0 m c X V v d D s s J n F 1 b 3 Q 7 U 2 V j d G l v b j E v Q 2 9 u d E N C Z W 5 3 Z W x s L 1 N v d X J j Z S 5 7 T W 9 u Z X R h c n k s M 3 0 m c X V v d D s s J n F 1 b 3 Q 7 U 2 V j d G l v b j E v Q 2 9 u d E N C Z W 5 3 Z W x s L 1 N v d X J j Z S 5 7 T m 9 y b W F s L D R 9 J n F 1 b 3 Q 7 L C Z x d W 9 0 O 1 N l Y 3 R p b 2 4 x L 0 N v b n R D Q m V u d 2 V s b C 9 T b 3 V y Y 2 U u e 1 N l b G Y t Q 2 9 u d H J p Y n V 0 a W 9 u L D V 9 J n F 1 b 3 Q 7 X S w m c X V v d D t S Z W x h d G l v b n N o a X B J b m Z v J n F 1 b 3 Q 7 O l t d f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b 2 5 0 Q 0 J l b n d l b G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Q 0 J l b n d l b G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M j A x Y m F h Z i 1 m Z D c 3 L T R i N z E t Y j c y M C 1 i M j g w O T I 2 Y 2 U 1 M m I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i 0 w N 1 Q x O D o x N j o x N i 4 3 M D c 4 N D A w W i I g L z 4 8 R W 5 0 c n k g V H l w Z T 0 i R m l s b E N v b H V t b l R 5 c G V z I i B W Y W x 1 Z T 0 i c 0 F B Q U F B Q U F B Q U F B Q U F B Q U F B Q T 0 9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D Q m V u d 2 V s b C 9 T b 3 V y Y 2 U u e 1 Z l b m R v c i w w f S Z x d W 9 0 O y w m c X V v d D t T Z W N 0 a W 9 u M S 9 F e H B D Q m V u d 2 V s b C 9 T b 3 V y Y 2 U u e 0 1 v b m V 0 Y X J 5 L D F 9 J n F 1 b 3 Q 7 L C Z x d W 9 0 O 1 N l Y 3 R p b 2 4 x L 0 V 4 c E N C Z W 5 3 Z W x s L 1 N v d X J j Z S 5 7 T 2 5 s a W 5 l L D J 9 J n F 1 b 3 Q 7 L C Z x d W 9 0 O 1 N l Y 3 R p b 2 4 x L 0 V 4 c E N C Z W 5 3 Z W x s L 1 N v d X J j Z S 5 7 T m V 3 c 3 B h c G V y L D N 9 J n F 1 b 3 Q 7 L C Z x d W 9 0 O 1 N l Y 3 R p b 2 4 x L 0 V 4 c E N C Z W 5 3 Z W x s L 1 N v d X J j Z S 5 7 U m F k a W 8 v V F Y s N H 0 m c X V v d D s s J n F 1 b 3 Q 7 U 2 V j d G l v b j E v R X h w Q 0 J l b n d l b G w v U 2 9 1 c m N l L n t Q c m l u d H M s N X 0 m c X V v d D s s J n F 1 b 3 Q 7 U 2 V j d G l v b j E v R X h w Q 0 J l b n d l b G w v U 2 9 1 c m N l L n t T a W d u Y W d l L D Z 9 J n F 1 b 3 Q 7 L C Z x d W 9 0 O 1 N l Y 3 R p b 2 4 x L 0 V 4 c E N C Z W 5 3 Z W x s L 1 N v d X J j Z S 5 7 Q W R 2 Z X J 0 a X N p b m c g U 2 V y d m l j Z X M s N 3 0 m c X V v d D s s J n F 1 b 3 Q 7 U 2 V j d G l v b j E v R X h w Q 0 J l b n d l b G w v U 2 9 1 c m N l L n t T Z X J 2 a W N l c y w 4 f S Z x d W 9 0 O y w m c X V v d D t T Z W N 0 a W 9 u M S 9 F e H B D Q m V u d 2 V s b C 9 T b 3 V y Y 2 U u e 1 R y Y X Z l b C 9 U c m F u c 3 B v c n Q s O X 0 m c X V v d D s s J n F 1 b 3 Q 7 U 2 V j d G l v b j E v R X h w Q 0 J l b n d l b G w v U 2 9 1 c m N l L n t N Y X R l c m l h b H M v U 3 V w c G x p Z X M s M T B 9 J n F 1 b 3 Q 7 L C Z x d W 9 0 O 1 N l Y 3 R p b 2 4 x L 0 V 4 c E N C Z W 5 3 Z W x s L 1 N v d X J j Z S 5 7 T 2 Z m a W N l I F N w Y W N l L D E x f S Z x d W 9 0 O y w m c X V v d D t T Z W N 0 a W 9 u M S 9 F e H B D Q m V u d 2 V s b C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Q 0 J l b n d l b G w v U 2 9 1 c m N l L n t W Z W 5 k b 3 I s M H 0 m c X V v d D s s J n F 1 b 3 Q 7 U 2 V j d G l v b j E v R X h w Q 0 J l b n d l b G w v U 2 9 1 c m N l L n t N b 2 5 l d G F y e S w x f S Z x d W 9 0 O y w m c X V v d D t T Z W N 0 a W 9 u M S 9 F e H B D Q m V u d 2 V s b C 9 T b 3 V y Y 2 U u e 0 9 u b G l u Z S w y f S Z x d W 9 0 O y w m c X V v d D t T Z W N 0 a W 9 u M S 9 F e H B D Q m V u d 2 V s b C 9 T b 3 V y Y 2 U u e 0 5 l d 3 N w Y X B l c i w z f S Z x d W 9 0 O y w m c X V v d D t T Z W N 0 a W 9 u M S 9 F e H B D Q m V u d 2 V s b C 9 T b 3 V y Y 2 U u e 1 J h Z G l v L 1 R W L D R 9 J n F 1 b 3 Q 7 L C Z x d W 9 0 O 1 N l Y 3 R p b 2 4 x L 0 V 4 c E N C Z W 5 3 Z W x s L 1 N v d X J j Z S 5 7 U H J p b n R z L D V 9 J n F 1 b 3 Q 7 L C Z x d W 9 0 O 1 N l Y 3 R p b 2 4 x L 0 V 4 c E N C Z W 5 3 Z W x s L 1 N v d X J j Z S 5 7 U 2 l n b m F n Z S w 2 f S Z x d W 9 0 O y w m c X V v d D t T Z W N 0 a W 9 u M S 9 F e H B D Q m V u d 2 V s b C 9 T b 3 V y Y 2 U u e 0 F k d m V y d G l z a W 5 n I F N l c n Z p Y 2 V z L D d 9 J n F 1 b 3 Q 7 L C Z x d W 9 0 O 1 N l Y 3 R p b 2 4 x L 0 V 4 c E N C Z W 5 3 Z W x s L 1 N v d X J j Z S 5 7 U 2 V y d m l j Z X M s O H 0 m c X V v d D s s J n F 1 b 3 Q 7 U 2 V j d G l v b j E v R X h w Q 0 J l b n d l b G w v U 2 9 1 c m N l L n t U c m F 2 Z W w v V H J h b n N w b 3 J 0 L D l 9 J n F 1 b 3 Q 7 L C Z x d W 9 0 O 1 N l Y 3 R p b 2 4 x L 0 V 4 c E N C Z W 5 3 Z W x s L 1 N v d X J j Z S 5 7 T W F 0 Z X J p Y W x z L 1 N 1 c H B s a W V z L D E w f S Z x d W 9 0 O y w m c X V v d D t T Z W N 0 a W 9 u M S 9 F e H B D Q m V u d 2 V s b C 9 T b 3 V y Y 2 U u e 0 9 m Z m l j Z S B T c G F j Z S w x M X 0 m c X V v d D s s J n F 1 b 3 Q 7 U 2 V j d G l v b j E v R X h w Q 0 J l b n d l b G w v U 2 9 1 c m N l L n t G Z W V z I F x 1 M D A y N i B P d G h l c i w x M n 0 m c X V v d D t d L C Z x d W 9 0 O 1 J l b G F 0 a W 9 u c 2 h p c E l u Z m 8 m c X V v d D s 6 W 1 1 9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V 4 c E N C Z W 5 3 Z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K T W F j R G 9 u Y W x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j h m Y z k 3 O T k t N m Z h O S 0 0 Z D c w L T h j Z T k t Y 2 M 4 O D k x M W M 0 N T l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w O S 4 w M D I 1 M j Q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S k 1 h Y 0 R v b m F s Z C 9 T b 3 V y Y 2 U u e 0 N v b n R y a W J 1 d G 9 y L D B 9 J n F 1 b 3 Q 7 L C Z x d W 9 0 O 1 N l Y 3 R p b 2 4 x L 0 N v b n R K T W F j R G 9 u Y W x k L 1 N v d X J j Z S 5 7 Q 2 9 t b X V u a X R 5 L D F 9 J n F 1 b 3 Q 7 L C Z x d W 9 0 O 1 N l Y 3 R p b 2 4 x L 0 N v b n R K T W F j R G 9 u Y W x k L 1 N v d X J j Z S 5 7 V H l w Z S w y f S Z x d W 9 0 O y w m c X V v d D t T Z W N 0 a W 9 u M S 9 D b 2 5 0 S k 1 h Y 0 R v b m F s Z C 9 T b 3 V y Y 2 U u e 0 1 v b m V 0 Y X J 5 L D N 9 J n F 1 b 3 Q 7 L C Z x d W 9 0 O 1 N l Y 3 R p b 2 4 x L 0 N v b n R K T W F j R G 9 u Y W x k L 1 N v d X J j Z S 5 7 T m 9 y b W F s L D R 9 J n F 1 b 3 Q 7 L C Z x d W 9 0 O 1 N l Y 3 R p b 2 4 x L 0 N v b n R K T W F j R G 9 u Y W x k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p N Y W N E b 2 5 h b G Q v U 2 9 1 c m N l L n t D b 2 5 0 c m l i d X R v c i w w f S Z x d W 9 0 O y w m c X V v d D t T Z W N 0 a W 9 u M S 9 D b 2 5 0 S k 1 h Y 0 R v b m F s Z C 9 T b 3 V y Y 2 U u e 0 N v b W 1 1 b m l 0 e S w x f S Z x d W 9 0 O y w m c X V v d D t T Z W N 0 a W 9 u M S 9 D b 2 5 0 S k 1 h Y 0 R v b m F s Z C 9 T b 3 V y Y 2 U u e 1 R 5 c G U s M n 0 m c X V v d D s s J n F 1 b 3 Q 7 U 2 V j d G l v b j E v Q 2 9 u d E p N Y W N E b 2 5 h b G Q v U 2 9 1 c m N l L n t N b 2 5 l d G F y e S w z f S Z x d W 9 0 O y w m c X V v d D t T Z W N 0 a W 9 u M S 9 D b 2 5 0 S k 1 h Y 0 R v b m F s Z C 9 T b 3 V y Y 2 U u e 0 5 v c m 1 h b C w 0 f S Z x d W 9 0 O y w m c X V v d D t T Z W N 0 a W 9 u M S 9 D b 2 5 0 S k 1 h Y 0 R v b m F s Z C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S k 1 h Y 0 R v b m F s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K T W F j R G 9 u Y W x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E z Z D c 5 Z j g t O G E 0 M i 0 0 N m M w L W J h N z E t Z G F i O W U 0 M m M 5 N D E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x M S 4 0 M T E 2 M z U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p N Y W N E b 2 5 h b G Q v U 2 9 1 c m N l L n t W Z W 5 k b 3 I s M H 0 m c X V v d D s s J n F 1 b 3 Q 7 U 2 V j d G l v b j E v R X h w S k 1 h Y 0 R v b m F s Z C 9 T b 3 V y Y 2 U u e 0 1 v b m V 0 Y X J 5 L D F 9 J n F 1 b 3 Q 7 L C Z x d W 9 0 O 1 N l Y 3 R p b 2 4 x L 0 V 4 c E p N Y W N E b 2 5 h b G Q v U 2 9 1 c m N l L n t P b m x p b m U s M n 0 m c X V v d D s s J n F 1 b 3 Q 7 U 2 V j d G l v b j E v R X h w S k 1 h Y 0 R v b m F s Z C 9 T b 3 V y Y 2 U u e 0 5 l d 3 N w Y X B l c i w z f S Z x d W 9 0 O y w m c X V v d D t T Z W N 0 a W 9 u M S 9 F e H B K T W F j R G 9 u Y W x k L 1 N v d X J j Z S 5 7 U m F k a W 8 v V F Y s N H 0 m c X V v d D s s J n F 1 b 3 Q 7 U 2 V j d G l v b j E v R X h w S k 1 h Y 0 R v b m F s Z C 9 T b 3 V y Y 2 U u e 1 B y a W 5 0 c y w 1 f S Z x d W 9 0 O y w m c X V v d D t T Z W N 0 a W 9 u M S 9 F e H B K T W F j R G 9 u Y W x k L 1 N v d X J j Z S 5 7 U 2 l n b m F n Z S w 2 f S Z x d W 9 0 O y w m c X V v d D t T Z W N 0 a W 9 u M S 9 F e H B K T W F j R G 9 u Y W x k L 1 N v d X J j Z S 5 7 Q W R 2 Z X J 0 a X N p b m c g U 2 V y d m l j Z X M s N 3 0 m c X V v d D s s J n F 1 b 3 Q 7 U 2 V j d G l v b j E v R X h w S k 1 h Y 0 R v b m F s Z C 9 T b 3 V y Y 2 U u e 1 N l c n Z p Y 2 V z L D h 9 J n F 1 b 3 Q 7 L C Z x d W 9 0 O 1 N l Y 3 R p b 2 4 x L 0 V 4 c E p N Y W N E b 2 5 h b G Q v U 2 9 1 c m N l L n t U c m F 2 Z W w v V H J h b n N w b 3 J 0 L D l 9 J n F 1 b 3 Q 7 L C Z x d W 9 0 O 1 N l Y 3 R p b 2 4 x L 0 V 4 c E p N Y W N E b 2 5 h b G Q v U 2 9 1 c m N l L n t N Y X R l c m l h b H M v U 3 V w c G x p Z X M s M T B 9 J n F 1 b 3 Q 7 L C Z x d W 9 0 O 1 N l Y 3 R p b 2 4 x L 0 V 4 c E p N Y W N E b 2 5 h b G Q v U 2 9 1 c m N l L n t P Z m Z p Y 2 U g U 3 B h Y 2 U s M T F 9 J n F 1 b 3 Q 7 L C Z x d W 9 0 O 1 N l Y 3 R p b 2 4 x L 0 V 4 c E p N Y W N E b 2 5 h b G Q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p N Y W N E b 2 5 h b G Q v U 2 9 1 c m N l L n t W Z W 5 k b 3 I s M H 0 m c X V v d D s s J n F 1 b 3 Q 7 U 2 V j d G l v b j E v R X h w S k 1 h Y 0 R v b m F s Z C 9 T b 3 V y Y 2 U u e 0 1 v b m V 0 Y X J 5 L D F 9 J n F 1 b 3 Q 7 L C Z x d W 9 0 O 1 N l Y 3 R p b 2 4 x L 0 V 4 c E p N Y W N E b 2 5 h b G Q v U 2 9 1 c m N l L n t P b m x p b m U s M n 0 m c X V v d D s s J n F 1 b 3 Q 7 U 2 V j d G l v b j E v R X h w S k 1 h Y 0 R v b m F s Z C 9 T b 3 V y Y 2 U u e 0 5 l d 3 N w Y X B l c i w z f S Z x d W 9 0 O y w m c X V v d D t T Z W N 0 a W 9 u M S 9 F e H B K T W F j R G 9 u Y W x k L 1 N v d X J j Z S 5 7 U m F k a W 8 v V F Y s N H 0 m c X V v d D s s J n F 1 b 3 Q 7 U 2 V j d G l v b j E v R X h w S k 1 h Y 0 R v b m F s Z C 9 T b 3 V y Y 2 U u e 1 B y a W 5 0 c y w 1 f S Z x d W 9 0 O y w m c X V v d D t T Z W N 0 a W 9 u M S 9 F e H B K T W F j R G 9 u Y W x k L 1 N v d X J j Z S 5 7 U 2 l n b m F n Z S w 2 f S Z x d W 9 0 O y w m c X V v d D t T Z W N 0 a W 9 u M S 9 F e H B K T W F j R G 9 u Y W x k L 1 N v d X J j Z S 5 7 Q W R 2 Z X J 0 a X N p b m c g U 2 V y d m l j Z X M s N 3 0 m c X V v d D s s J n F 1 b 3 Q 7 U 2 V j d G l v b j E v R X h w S k 1 h Y 0 R v b m F s Z C 9 T b 3 V y Y 2 U u e 1 N l c n Z p Y 2 V z L D h 9 J n F 1 b 3 Q 7 L C Z x d W 9 0 O 1 N l Y 3 R p b 2 4 x L 0 V 4 c E p N Y W N E b 2 5 h b G Q v U 2 9 1 c m N l L n t U c m F 2 Z W w v V H J h b n N w b 3 J 0 L D l 9 J n F 1 b 3 Q 7 L C Z x d W 9 0 O 1 N l Y 3 R p b 2 4 x L 0 V 4 c E p N Y W N E b 2 5 h b G Q v U 2 9 1 c m N l L n t N Y X R l c m l h b H M v U 3 V w c G x p Z X M s M T B 9 J n F 1 b 3 Q 7 L C Z x d W 9 0 O 1 N l Y 3 R p b 2 4 x L 0 V 4 c E p N Y W N E b 2 5 h b G Q v U 2 9 1 c m N l L n t P Z m Z p Y 2 U g U 3 B h Y 2 U s M T F 9 J n F 1 b 3 Q 7 L C Z x d W 9 0 O 1 N l Y 3 R p b 2 4 x L 0 V 4 c E p N Y W N E b 2 5 h b G Q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p N Y W N E b 2 5 h b G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Z N Y X J 0 c 2 V s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Y z Y w Z D M y Z i 0 0 M D Q x L T R l Y W U t O T E 0 M S 0 1 M 2 M z O D Q x O G J h M G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E x L j g x N z c y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G T W F y d H N l b G 9 z L 1 N v d X J j Z S 5 7 Q 2 9 u d H J p Y n V 0 b 3 I s M H 0 m c X V v d D s s J n F 1 b 3 Q 7 U 2 V j d G l v b j E v Q 2 9 u d E Z N Y X J 0 c 2 V s b 3 M v U 2 9 1 c m N l L n t D b 2 1 t d W 5 p d H k s M X 0 m c X V v d D s s J n F 1 b 3 Q 7 U 2 V j d G l v b j E v Q 2 9 u d E Z N Y X J 0 c 2 V s b 3 M v U 2 9 1 c m N l L n t U e X B l L D J 9 J n F 1 b 3 Q 7 L C Z x d W 9 0 O 1 N l Y 3 R p b 2 4 x L 0 N v b n R G T W F y d H N l b G 9 z L 1 N v d X J j Z S 5 7 T W 9 u Z X R h c n k s M 3 0 m c X V v d D s s J n F 1 b 3 Q 7 U 2 V j d G l v b j E v Q 2 9 u d E Z N Y X J 0 c 2 V s b 3 M v U 2 9 1 c m N l L n t O b 3 J t Y W w s N H 0 m c X V v d D s s J n F 1 b 3 Q 7 U 2 V j d G l v b j E v Q 2 9 u d E Z N Y X J 0 c 2 V s b 3 M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R k 1 h c n R z Z W x v c y 9 T b 3 V y Y 2 U u e 0 N v b n R y a W J 1 d G 9 y L D B 9 J n F 1 b 3 Q 7 L C Z x d W 9 0 O 1 N l Y 3 R p b 2 4 x L 0 N v b n R G T W F y d H N l b G 9 z L 1 N v d X J j Z S 5 7 Q 2 9 t b X V u a X R 5 L D F 9 J n F 1 b 3 Q 7 L C Z x d W 9 0 O 1 N l Y 3 R p b 2 4 x L 0 N v b n R G T W F y d H N l b G 9 z L 1 N v d X J j Z S 5 7 V H l w Z S w y f S Z x d W 9 0 O y w m c X V v d D t T Z W N 0 a W 9 u M S 9 D b 2 5 0 R k 1 h c n R z Z W x v c y 9 T b 3 V y Y 2 U u e 0 1 v b m V 0 Y X J 5 L D N 9 J n F 1 b 3 Q 7 L C Z x d W 9 0 O 1 N l Y 3 R p b 2 4 x L 0 N v b n R G T W F y d H N l b G 9 z L 1 N v d X J j Z S 5 7 T m 9 y b W F s L D R 9 J n F 1 b 3 Q 7 L C Z x d W 9 0 O 1 N l Y 3 R p b 2 4 x L 0 N v b n R G T W F y d H N l b G 9 z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G T W F y d H N l b G 9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Z N Y X J 0 c 2 V s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N T d m M 2 I 1 M y 1 h M T I 2 L T Q w M G M t Y T E 0 Z C 0 w M D M w N m Q y M D J k N G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A 4 L j k 3 M T I 3 O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R k 1 h c n R z Z W x v c y 9 T b 3 V y Y 2 U u e 1 Z l b m R v c i w w f S Z x d W 9 0 O y w m c X V v d D t T Z W N 0 a W 9 u M S 9 F e H B G T W F y d H N l b G 9 z L 1 N v d X J j Z S 5 7 T W 9 u Z X R h c n k s M X 0 m c X V v d D s s J n F 1 b 3 Q 7 U 2 V j d G l v b j E v R X h w R k 1 h c n R z Z W x v c y 9 T b 3 V y Y 2 U u e 0 9 u b G l u Z S w y f S Z x d W 9 0 O y w m c X V v d D t T Z W N 0 a W 9 u M S 9 F e H B G T W F y d H N l b G 9 z L 1 N v d X J j Z S 5 7 T m V 3 c 3 B h c G V y L D N 9 J n F 1 b 3 Q 7 L C Z x d W 9 0 O 1 N l Y 3 R p b 2 4 x L 0 V 4 c E Z N Y X J 0 c 2 V s b 3 M v U 2 9 1 c m N l L n t S Y W R p b y 9 U V i w 0 f S Z x d W 9 0 O y w m c X V v d D t T Z W N 0 a W 9 u M S 9 F e H B G T W F y d H N l b G 9 z L 1 N v d X J j Z S 5 7 U H J p b n R z L D V 9 J n F 1 b 3 Q 7 L C Z x d W 9 0 O 1 N l Y 3 R p b 2 4 x L 0 V 4 c E Z N Y X J 0 c 2 V s b 3 M v U 2 9 1 c m N l L n t T a W d u Y W d l L D Z 9 J n F 1 b 3 Q 7 L C Z x d W 9 0 O 1 N l Y 3 R p b 2 4 x L 0 V 4 c E Z N Y X J 0 c 2 V s b 3 M v U 2 9 1 c m N l L n t B Z H Z l c n R p c 2 l u Z y B T Z X J 2 a W N l c y w 3 f S Z x d W 9 0 O y w m c X V v d D t T Z W N 0 a W 9 u M S 9 F e H B G T W F y d H N l b G 9 z L 1 N v d X J j Z S 5 7 U 2 V y d m l j Z X M s O H 0 m c X V v d D s s J n F 1 b 3 Q 7 U 2 V j d G l v b j E v R X h w R k 1 h c n R z Z W x v c y 9 T b 3 V y Y 2 U u e 1 R y Y X Z l b C 9 U c m F u c 3 B v c n Q s O X 0 m c X V v d D s s J n F 1 b 3 Q 7 U 2 V j d G l v b j E v R X h w R k 1 h c n R z Z W x v c y 9 T b 3 V y Y 2 U u e 0 1 h d G V y a W F s c y 9 T d X B w b G l l c y w x M H 0 m c X V v d D s s J n F 1 b 3 Q 7 U 2 V j d G l v b j E v R X h w R k 1 h c n R z Z W x v c y 9 T b 3 V y Y 2 U u e 0 9 m Z m l j Z S B T c G F j Z S w x M X 0 m c X V v d D s s J n F 1 b 3 Q 7 U 2 V j d G l v b j E v R X h w R k 1 h c n R z Z W x v c y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R k 1 h c n R z Z W x v c y 9 T b 3 V y Y 2 U u e 1 Z l b m R v c i w w f S Z x d W 9 0 O y w m c X V v d D t T Z W N 0 a W 9 u M S 9 F e H B G T W F y d H N l b G 9 z L 1 N v d X J j Z S 5 7 T W 9 u Z X R h c n k s M X 0 m c X V v d D s s J n F 1 b 3 Q 7 U 2 V j d G l v b j E v R X h w R k 1 h c n R z Z W x v c y 9 T b 3 V y Y 2 U u e 0 9 u b G l u Z S w y f S Z x d W 9 0 O y w m c X V v d D t T Z W N 0 a W 9 u M S 9 F e H B G T W F y d H N l b G 9 z L 1 N v d X J j Z S 5 7 T m V 3 c 3 B h c G V y L D N 9 J n F 1 b 3 Q 7 L C Z x d W 9 0 O 1 N l Y 3 R p b 2 4 x L 0 V 4 c E Z N Y X J 0 c 2 V s b 3 M v U 2 9 1 c m N l L n t S Y W R p b y 9 U V i w 0 f S Z x d W 9 0 O y w m c X V v d D t T Z W N 0 a W 9 u M S 9 F e H B G T W F y d H N l b G 9 z L 1 N v d X J j Z S 5 7 U H J p b n R z L D V 9 J n F 1 b 3 Q 7 L C Z x d W 9 0 O 1 N l Y 3 R p b 2 4 x L 0 V 4 c E Z N Y X J 0 c 2 V s b 3 M v U 2 9 1 c m N l L n t T a W d u Y W d l L D Z 9 J n F 1 b 3 Q 7 L C Z x d W 9 0 O 1 N l Y 3 R p b 2 4 x L 0 V 4 c E Z N Y X J 0 c 2 V s b 3 M v U 2 9 1 c m N l L n t B Z H Z l c n R p c 2 l u Z y B T Z X J 2 a W N l c y w 3 f S Z x d W 9 0 O y w m c X V v d D t T Z W N 0 a W 9 u M S 9 F e H B G T W F y d H N l b G 9 z L 1 N v d X J j Z S 5 7 U 2 V y d m l j Z X M s O H 0 m c X V v d D s s J n F 1 b 3 Q 7 U 2 V j d G l v b j E v R X h w R k 1 h c n R z Z W x v c y 9 T b 3 V y Y 2 U u e 1 R y Y X Z l b C 9 U c m F u c 3 B v c n Q s O X 0 m c X V v d D s s J n F 1 b 3 Q 7 U 2 V j d G l v b j E v R X h w R k 1 h c n R z Z W x v c y 9 T b 3 V y Y 2 U u e 0 1 h d G V y a W F s c y 9 T d X B w b G l l c y w x M H 0 m c X V v d D s s J n F 1 b 3 Q 7 U 2 V j d G l v b j E v R X h w R k 1 h c n R z Z W x v c y 9 T b 3 V y Y 2 U u e 0 9 m Z m l j Z S B T c G F j Z S w x M X 0 m c X V v d D s s J n F 1 b 3 Q 7 U 2 V j d G l v b j E v R X h w R k 1 h c n R z Z W x v c y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R k 1 h c n R z Z W x v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T k R l b G 9 y b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Y z A 5 Z j Q 4 N S 0 0 N j l j L T Q 4 Y z A t Y T E 2 N C 0 0 N m M x Y m F j M m Y 2 Y m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A 5 L j A x O D E 0 N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O R G V s b 3 J t Z S 9 T b 3 V y Y 2 U u e 0 N v b n R y a W J 1 d G 9 y L D B 9 J n F 1 b 3 Q 7 L C Z x d W 9 0 O 1 N l Y 3 R p b 2 4 x L 0 N v b n R O R G V s b 3 J t Z S 9 T b 3 V y Y 2 U u e 0 N v b W 1 1 b m l 0 e S w x f S Z x d W 9 0 O y w m c X V v d D t T Z W N 0 a W 9 u M S 9 D b 2 5 0 T k R l b G 9 y b W U v U 2 9 1 c m N l L n t U e X B l L D J 9 J n F 1 b 3 Q 7 L C Z x d W 9 0 O 1 N l Y 3 R p b 2 4 x L 0 N v b n R O R G V s b 3 J t Z S 9 T b 3 V y Y 2 U u e 0 1 v b m V 0 Y X J 5 L D N 9 J n F 1 b 3 Q 7 L C Z x d W 9 0 O 1 N l Y 3 R p b 2 4 x L 0 N v b n R O R G V s b 3 J t Z S 9 T b 3 V y Y 2 U u e 0 5 v c m 1 h b C w 0 f S Z x d W 9 0 O y w m c X V v d D t T Z W N 0 a W 9 u M S 9 D b 2 5 0 T k R l b G 9 y b W U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T k R l b G 9 y b W U v U 2 9 1 c m N l L n t D b 2 5 0 c m l i d X R v c i w w f S Z x d W 9 0 O y w m c X V v d D t T Z W N 0 a W 9 u M S 9 D b 2 5 0 T k R l b G 9 y b W U v U 2 9 1 c m N l L n t D b 2 1 t d W 5 p d H k s M X 0 m c X V v d D s s J n F 1 b 3 Q 7 U 2 V j d G l v b j E v Q 2 9 u d E 5 E Z W x v c m 1 l L 1 N v d X J j Z S 5 7 V H l w Z S w y f S Z x d W 9 0 O y w m c X V v d D t T Z W N 0 a W 9 u M S 9 D b 2 5 0 T k R l b G 9 y b W U v U 2 9 1 c m N l L n t N b 2 5 l d G F y e S w z f S Z x d W 9 0 O y w m c X V v d D t T Z W N 0 a W 9 u M S 9 D b 2 5 0 T k R l b G 9 y b W U v U 2 9 1 c m N l L n t O b 3 J t Y W w s N H 0 m c X V v d D s s J n F 1 b 3 Q 7 U 2 V j d G l v b j E v Q 2 9 u d E 5 E Z W x v c m 1 l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O R G V s b 3 J t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O R G V s b 3 J t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V m N D U 0 Y T k 2 L W V k N 2 Q t N D A x M y 1 i M G N h L T I 0 N T N l M T Q 4 Z G Q 2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T E u M z Y 0 N T I x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5 E Z W x v c m 1 l L 1 N v d X J j Z S 5 7 V m V u Z G 9 y L D B 9 J n F 1 b 3 Q 7 L C Z x d W 9 0 O 1 N l Y 3 R p b 2 4 x L 0 V 4 c E 5 E Z W x v c m 1 l L 1 N v d X J j Z S 5 7 T W 9 u Z X R h c n k s M X 0 m c X V v d D s s J n F 1 b 3 Q 7 U 2 V j d G l v b j E v R X h w T k R l b G 9 y b W U v U 2 9 1 c m N l L n t P b m x p b m U s M n 0 m c X V v d D s s J n F 1 b 3 Q 7 U 2 V j d G l v b j E v R X h w T k R l b G 9 y b W U v U 2 9 1 c m N l L n t O Z X d z c G F w Z X I s M 3 0 m c X V v d D s s J n F 1 b 3 Q 7 U 2 V j d G l v b j E v R X h w T k R l b G 9 y b W U v U 2 9 1 c m N l L n t S Y W R p b y 9 U V i w 0 f S Z x d W 9 0 O y w m c X V v d D t T Z W N 0 a W 9 u M S 9 F e H B O R G V s b 3 J t Z S 9 T b 3 V y Y 2 U u e 1 B y a W 5 0 c y w 1 f S Z x d W 9 0 O y w m c X V v d D t T Z W N 0 a W 9 u M S 9 F e H B O R G V s b 3 J t Z S 9 T b 3 V y Y 2 U u e 1 N p Z 2 5 h Z 2 U s N n 0 m c X V v d D s s J n F 1 b 3 Q 7 U 2 V j d G l v b j E v R X h w T k R l b G 9 y b W U v U 2 9 1 c m N l L n t B Z H Z l c n R p c 2 l u Z y B T Z X J 2 a W N l c y w 3 f S Z x d W 9 0 O y w m c X V v d D t T Z W N 0 a W 9 u M S 9 F e H B O R G V s b 3 J t Z S 9 T b 3 V y Y 2 U u e 1 N l c n Z p Y 2 V z L D h 9 J n F 1 b 3 Q 7 L C Z x d W 9 0 O 1 N l Y 3 R p b 2 4 x L 0 V 4 c E 5 E Z W x v c m 1 l L 1 N v d X J j Z S 5 7 V H J h d m V s L 1 R y Y W 5 z c G 9 y d C w 5 f S Z x d W 9 0 O y w m c X V v d D t T Z W N 0 a W 9 u M S 9 F e H B O R G V s b 3 J t Z S 9 T b 3 V y Y 2 U u e 0 1 h d G V y a W F s c y 9 T d X B w b G l l c y w x M H 0 m c X V v d D s s J n F 1 b 3 Q 7 U 2 V j d G l v b j E v R X h w T k R l b G 9 y b W U v U 2 9 1 c m N l L n t P Z m Z p Y 2 U g U 3 B h Y 2 U s M T F 9 J n F 1 b 3 Q 7 L C Z x d W 9 0 O 1 N l Y 3 R p b 2 4 x L 0 V 4 c E 5 E Z W x v c m 1 l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O R G V s b 3 J t Z S 9 T b 3 V y Y 2 U u e 1 Z l b m R v c i w w f S Z x d W 9 0 O y w m c X V v d D t T Z W N 0 a W 9 u M S 9 F e H B O R G V s b 3 J t Z S 9 T b 3 V y Y 2 U u e 0 1 v b m V 0 Y X J 5 L D F 9 J n F 1 b 3 Q 7 L C Z x d W 9 0 O 1 N l Y 3 R p b 2 4 x L 0 V 4 c E 5 E Z W x v c m 1 l L 1 N v d X J j Z S 5 7 T 2 5 s a W 5 l L D J 9 J n F 1 b 3 Q 7 L C Z x d W 9 0 O 1 N l Y 3 R p b 2 4 x L 0 V 4 c E 5 E Z W x v c m 1 l L 1 N v d X J j Z S 5 7 T m V 3 c 3 B h c G V y L D N 9 J n F 1 b 3 Q 7 L C Z x d W 9 0 O 1 N l Y 3 R p b 2 4 x L 0 V 4 c E 5 E Z W x v c m 1 l L 1 N v d X J j Z S 5 7 U m F k a W 8 v V F Y s N H 0 m c X V v d D s s J n F 1 b 3 Q 7 U 2 V j d G l v b j E v R X h w T k R l b G 9 y b W U v U 2 9 1 c m N l L n t Q c m l u d H M s N X 0 m c X V v d D s s J n F 1 b 3 Q 7 U 2 V j d G l v b j E v R X h w T k R l b G 9 y b W U v U 2 9 1 c m N l L n t T a W d u Y W d l L D Z 9 J n F 1 b 3 Q 7 L C Z x d W 9 0 O 1 N l Y 3 R p b 2 4 x L 0 V 4 c E 5 E Z W x v c m 1 l L 1 N v d X J j Z S 5 7 Q W R 2 Z X J 0 a X N p b m c g U 2 V y d m l j Z X M s N 3 0 m c X V v d D s s J n F 1 b 3 Q 7 U 2 V j d G l v b j E v R X h w T k R l b G 9 y b W U v U 2 9 1 c m N l L n t T Z X J 2 a W N l c y w 4 f S Z x d W 9 0 O y w m c X V v d D t T Z W N 0 a W 9 u M S 9 F e H B O R G V s b 3 J t Z S 9 T b 3 V y Y 2 U u e 1 R y Y X Z l b C 9 U c m F u c 3 B v c n Q s O X 0 m c X V v d D s s J n F 1 b 3 Q 7 U 2 V j d G l v b j E v R X h w T k R l b G 9 y b W U v U 2 9 1 c m N l L n t N Y X R l c m l h b H M v U 3 V w c G x p Z X M s M T B 9 J n F 1 b 3 Q 7 L C Z x d W 9 0 O 1 N l Y 3 R p b 2 4 x L 0 V 4 c E 5 E Z W x v c m 1 l L 1 N v d X J j Z S 5 7 T 2 Z m a W N l I F N w Y W N l L D E x f S Z x d W 9 0 O y w m c X V v d D t T Z W N 0 a W 9 u M S 9 F e H B O R G V s b 3 J t Z S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k R l b G 9 y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J F Z G p l c m l j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D U y M m V j N C 1 m M G I 0 L T R h Y j I t Y W I 3 M y 0 0 M m M z Y z I 5 N j h k N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E x L j Y z M j Q z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S R W R q Z X J p Y 2 9 u L 1 N v d X J j Z S 5 7 Q 2 9 u d H J p Y n V 0 b 3 I s M H 0 m c X V v d D s s J n F 1 b 3 Q 7 U 2 V j d G l v b j E v Q 2 9 u d F J F Z G p l c m l j b 2 4 v U 2 9 1 c m N l L n t D b 2 1 t d W 5 p d H k s M X 0 m c X V v d D s s J n F 1 b 3 Q 7 U 2 V j d G l v b j E v Q 2 9 u d F J F Z G p l c m l j b 2 4 v U 2 9 1 c m N l L n t U e X B l L D J 9 J n F 1 b 3 Q 7 L C Z x d W 9 0 O 1 N l Y 3 R p b 2 4 x L 0 N v b n R S R W R q Z X J p Y 2 9 u L 1 N v d X J j Z S 5 7 T W 9 u Z X R h c n k s M 3 0 m c X V v d D s s J n F 1 b 3 Q 7 U 2 V j d G l v b j E v Q 2 9 u d F J F Z G p l c m l j b 2 4 v U 2 9 1 c m N l L n t O b 3 J t Y W w s N H 0 m c X V v d D s s J n F 1 b 3 Q 7 U 2 V j d G l v b j E v Q 2 9 u d F J F Z G p l c m l j b 2 4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U k V k a m V y a W N v b i 9 T b 3 V y Y 2 U u e 0 N v b n R y a W J 1 d G 9 y L D B 9 J n F 1 b 3 Q 7 L C Z x d W 9 0 O 1 N l Y 3 R p b 2 4 x L 0 N v b n R S R W R q Z X J p Y 2 9 u L 1 N v d X J j Z S 5 7 Q 2 9 t b X V u a X R 5 L D F 9 J n F 1 b 3 Q 7 L C Z x d W 9 0 O 1 N l Y 3 R p b 2 4 x L 0 N v b n R S R W R q Z X J p Y 2 9 u L 1 N v d X J j Z S 5 7 V H l w Z S w y f S Z x d W 9 0 O y w m c X V v d D t T Z W N 0 a W 9 u M S 9 D b 2 5 0 U k V k a m V y a W N v b i 9 T b 3 V y Y 2 U u e 0 1 v b m V 0 Y X J 5 L D N 9 J n F 1 b 3 Q 7 L C Z x d W 9 0 O 1 N l Y 3 R p b 2 4 x L 0 N v b n R S R W R q Z X J p Y 2 9 u L 1 N v d X J j Z S 5 7 T m 9 y b W F s L D R 9 J n F 1 b 3 Q 7 L C Z x d W 9 0 O 1 N l Y 3 R p b 2 4 x L 0 N v b n R S R W R q Z X J p Y 2 9 u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S R W R q Z X J p Y 2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F J F Z G p l c m l j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z h j Y z k 5 Z S 0 z M z l j L T Q 2 N j Q t O D c 3 O S 0 1 Z D g 4 Z j Y 4 Y 2 R m N T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E y L j k 5 O T I w M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U k V k a m V y a W N v b i 9 T b 3 V y Y 2 U u e 1 Z l b m R v c i w w f S Z x d W 9 0 O y w m c X V v d D t T Z W N 0 a W 9 u M S 9 F e H B S R W R q Z X J p Y 2 9 u L 1 N v d X J j Z S 5 7 T W 9 u Z X R h c n k s M X 0 m c X V v d D s s J n F 1 b 3 Q 7 U 2 V j d G l v b j E v R X h w U k V k a m V y a W N v b i 9 T b 3 V y Y 2 U u e 0 9 u b G l u Z S w y f S Z x d W 9 0 O y w m c X V v d D t T Z W N 0 a W 9 u M S 9 F e H B S R W R q Z X J p Y 2 9 u L 1 N v d X J j Z S 5 7 T m V 3 c 3 B h c G V y L D N 9 J n F 1 b 3 Q 7 L C Z x d W 9 0 O 1 N l Y 3 R p b 2 4 x L 0 V 4 c F J F Z G p l c m l j b 2 4 v U 2 9 1 c m N l L n t S Y W R p b y 9 U V i w 0 f S Z x d W 9 0 O y w m c X V v d D t T Z W N 0 a W 9 u M S 9 F e H B S R W R q Z X J p Y 2 9 u L 1 N v d X J j Z S 5 7 U H J p b n R z L D V 9 J n F 1 b 3 Q 7 L C Z x d W 9 0 O 1 N l Y 3 R p b 2 4 x L 0 V 4 c F J F Z G p l c m l j b 2 4 v U 2 9 1 c m N l L n t T a W d u Y W d l L D Z 9 J n F 1 b 3 Q 7 L C Z x d W 9 0 O 1 N l Y 3 R p b 2 4 x L 0 V 4 c F J F Z G p l c m l j b 2 4 v U 2 9 1 c m N l L n t B Z H Z l c n R p c 2 l u Z y B T Z X J 2 a W N l c y w 3 f S Z x d W 9 0 O y w m c X V v d D t T Z W N 0 a W 9 u M S 9 F e H B S R W R q Z X J p Y 2 9 u L 1 N v d X J j Z S 5 7 U 2 V y d m l j Z X M s O H 0 m c X V v d D s s J n F 1 b 3 Q 7 U 2 V j d G l v b j E v R X h w U k V k a m V y a W N v b i 9 T b 3 V y Y 2 U u e 1 R y Y X Z l b C 9 U c m F u c 3 B v c n Q s O X 0 m c X V v d D s s J n F 1 b 3 Q 7 U 2 V j d G l v b j E v R X h w U k V k a m V y a W N v b i 9 T b 3 V y Y 2 U u e 0 1 h d G V y a W F s c y 9 T d X B w b G l l c y w x M H 0 m c X V v d D s s J n F 1 b 3 Q 7 U 2 V j d G l v b j E v R X h w U k V k a m V y a W N v b i 9 T b 3 V y Y 2 U u e 0 9 m Z m l j Z S B T c G F j Z S w x M X 0 m c X V v d D s s J n F 1 b 3 Q 7 U 2 V j d G l v b j E v R X h w U k V k a m V y a W N v b i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U k V k a m V y a W N v b i 9 T b 3 V y Y 2 U u e 1 Z l b m R v c i w w f S Z x d W 9 0 O y w m c X V v d D t T Z W N 0 a W 9 u M S 9 F e H B S R W R q Z X J p Y 2 9 u L 1 N v d X J j Z S 5 7 T W 9 u Z X R h c n k s M X 0 m c X V v d D s s J n F 1 b 3 Q 7 U 2 V j d G l v b j E v R X h w U k V k a m V y a W N v b i 9 T b 3 V y Y 2 U u e 0 9 u b G l u Z S w y f S Z x d W 9 0 O y w m c X V v d D t T Z W N 0 a W 9 u M S 9 F e H B S R W R q Z X J p Y 2 9 u L 1 N v d X J j Z S 5 7 T m V 3 c 3 B h c G V y L D N 9 J n F 1 b 3 Q 7 L C Z x d W 9 0 O 1 N l Y 3 R p b 2 4 x L 0 V 4 c F J F Z G p l c m l j b 2 4 v U 2 9 1 c m N l L n t S Y W R p b y 9 U V i w 0 f S Z x d W 9 0 O y w m c X V v d D t T Z W N 0 a W 9 u M S 9 F e H B S R W R q Z X J p Y 2 9 u L 1 N v d X J j Z S 5 7 U H J p b n R z L D V 9 J n F 1 b 3 Q 7 L C Z x d W 9 0 O 1 N l Y 3 R p b 2 4 x L 0 V 4 c F J F Z G p l c m l j b 2 4 v U 2 9 1 c m N l L n t T a W d u Y W d l L D Z 9 J n F 1 b 3 Q 7 L C Z x d W 9 0 O 1 N l Y 3 R p b 2 4 x L 0 V 4 c F J F Z G p l c m l j b 2 4 v U 2 9 1 c m N l L n t B Z H Z l c n R p c 2 l u Z y B T Z X J 2 a W N l c y w 3 f S Z x d W 9 0 O y w m c X V v d D t T Z W N 0 a W 9 u M S 9 F e H B S R W R q Z X J p Y 2 9 u L 1 N v d X J j Z S 5 7 U 2 V y d m l j Z X M s O H 0 m c X V v d D s s J n F 1 b 3 Q 7 U 2 V j d G l v b j E v R X h w U k V k a m V y a W N v b i 9 T b 3 V y Y 2 U u e 1 R y Y X Z l b C 9 U c m F u c 3 B v c n Q s O X 0 m c X V v d D s s J n F 1 b 3 Q 7 U 2 V j d G l v b j E v R X h w U k V k a m V y a W N v b i 9 T b 3 V y Y 2 U u e 0 1 h d G V y a W F s c y 9 T d X B w b G l l c y w x M H 0 m c X V v d D s s J n F 1 b 3 Q 7 U 2 V j d G l v b j E v R X h w U k V k a m V y a W N v b i 9 T b 3 V y Y 2 U u e 0 9 m Z m l j Z S B T c G F j Z S w x M X 0 m c X V v d D s s J n F 1 b 3 Q 7 U 2 V j d G l v b j E v R X h w U k V k a m V y a W N v b i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U k V k a m V y a W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Q U N o Z W 5 l b X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j g 0 Z m F k M S 0 w M T l i L T R j Z W Y t O W U x O S 0 5 Y j l l O W I z Y T F l N j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E x L j k y O D E 1 N D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Q U N o Z W 5 l b X U v U 2 9 1 c m N l L n t D b 2 5 0 c m l i d X R v c i w w f S Z x d W 9 0 O y w m c X V v d D t T Z W N 0 a W 9 u M S 9 D b 2 5 0 Q U N o Z W 5 l b X U v U 2 9 1 c m N l L n t D b 2 1 t d W 5 p d H k s M X 0 m c X V v d D s s J n F 1 b 3 Q 7 U 2 V j d G l v b j E v Q 2 9 u d E F D a G V u Z W 1 1 L 1 N v d X J j Z S 5 7 V H l w Z S w y f S Z x d W 9 0 O y w m c X V v d D t T Z W N 0 a W 9 u M S 9 D b 2 5 0 Q U N o Z W 5 l b X U v U 2 9 1 c m N l L n t N b 2 5 l d G F y e S w z f S Z x d W 9 0 O y w m c X V v d D t T Z W N 0 a W 9 u M S 9 D b 2 5 0 Q U N o Z W 5 l b X U v U 2 9 1 c m N l L n t O b 3 J t Y W w s N H 0 m c X V v d D s s J n F 1 b 3 Q 7 U 2 V j d G l v b j E v Q 2 9 u d E F D a G V u Z W 1 1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F D a G V u Z W 1 1 L 1 N v d X J j Z S 5 7 Q 2 9 u d H J p Y n V 0 b 3 I s M H 0 m c X V v d D s s J n F 1 b 3 Q 7 U 2 V j d G l v b j E v Q 2 9 u d E F D a G V u Z W 1 1 L 1 N v d X J j Z S 5 7 Q 2 9 t b X V u a X R 5 L D F 9 J n F 1 b 3 Q 7 L C Z x d W 9 0 O 1 N l Y 3 R p b 2 4 x L 0 N v b n R B Q 2 h l b m V t d S 9 T b 3 V y Y 2 U u e 1 R 5 c G U s M n 0 m c X V v d D s s J n F 1 b 3 Q 7 U 2 V j d G l v b j E v Q 2 9 u d E F D a G V u Z W 1 1 L 1 N v d X J j Z S 5 7 T W 9 u Z X R h c n k s M 3 0 m c X V v d D s s J n F 1 b 3 Q 7 U 2 V j d G l v b j E v Q 2 9 u d E F D a G V u Z W 1 1 L 1 N v d X J j Z S 5 7 T m 9 y b W F s L D R 9 J n F 1 b 3 Q 7 L C Z x d W 9 0 O 1 N l Y 3 R p b 2 4 x L 0 N v b n R B Q 2 h l b m V t d S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Q U N o Z W 5 l b X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Q U N o Z W 5 l b X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1 N z F m Z T Y 4 Y i 1 l N m Z m L T R k O G Y t Y T N l Y S 0 z M j Q w Z m V k O T F j N z c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E z L j A 0 N z Q 0 M j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Q U N o Z W 5 l b X U v U 2 9 1 c m N l L n t W Z W 5 k b 3 I s M H 0 m c X V v d D s s J n F 1 b 3 Q 7 U 2 V j d G l v b j E v R X h w Q U N o Z W 5 l b X U v U 2 9 1 c m N l L n t N b 2 5 l d G F y e S w x f S Z x d W 9 0 O y w m c X V v d D t T Z W N 0 a W 9 u M S 9 F e H B B Q 2 h l b m V t d S 9 T b 3 V y Y 2 U u e 0 9 u b G l u Z S w y f S Z x d W 9 0 O y w m c X V v d D t T Z W N 0 a W 9 u M S 9 F e H B B Q 2 h l b m V t d S 9 T b 3 V y Y 2 U u e 0 5 l d 3 N w Y X B l c i w z f S Z x d W 9 0 O y w m c X V v d D t T Z W N 0 a W 9 u M S 9 F e H B B Q 2 h l b m V t d S 9 T b 3 V y Y 2 U u e 1 J h Z G l v L 1 R W L D R 9 J n F 1 b 3 Q 7 L C Z x d W 9 0 O 1 N l Y 3 R p b 2 4 x L 0 V 4 c E F D a G V u Z W 1 1 L 1 N v d X J j Z S 5 7 U H J p b n R z L D V 9 J n F 1 b 3 Q 7 L C Z x d W 9 0 O 1 N l Y 3 R p b 2 4 x L 0 V 4 c E F D a G V u Z W 1 1 L 1 N v d X J j Z S 5 7 U 2 l n b m F n Z S w 2 f S Z x d W 9 0 O y w m c X V v d D t T Z W N 0 a W 9 u M S 9 F e H B B Q 2 h l b m V t d S 9 T b 3 V y Y 2 U u e 0 F k d m V y d G l z a W 5 n I F N l c n Z p Y 2 V z L D d 9 J n F 1 b 3 Q 7 L C Z x d W 9 0 O 1 N l Y 3 R p b 2 4 x L 0 V 4 c E F D a G V u Z W 1 1 L 1 N v d X J j Z S 5 7 U 2 V y d m l j Z X M s O H 0 m c X V v d D s s J n F 1 b 3 Q 7 U 2 V j d G l v b j E v R X h w Q U N o Z W 5 l b X U v U 2 9 1 c m N l L n t U c m F 2 Z W w v V H J h b n N w b 3 J 0 L D l 9 J n F 1 b 3 Q 7 L C Z x d W 9 0 O 1 N l Y 3 R p b 2 4 x L 0 V 4 c E F D a G V u Z W 1 1 L 1 N v d X J j Z S 5 7 T W F 0 Z X J p Y W x z L 1 N 1 c H B s a W V z L D E w f S Z x d W 9 0 O y w m c X V v d D t T Z W N 0 a W 9 u M S 9 F e H B B Q 2 h l b m V t d S 9 T b 3 V y Y 2 U u e 0 9 m Z m l j Z S B T c G F j Z S w x M X 0 m c X V v d D s s J n F 1 b 3 Q 7 U 2 V j d G l v b j E v R X h w Q U N o Z W 5 l b X U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F D a G V u Z W 1 1 L 1 N v d X J j Z S 5 7 V m V u Z G 9 y L D B 9 J n F 1 b 3 Q 7 L C Z x d W 9 0 O 1 N l Y 3 R p b 2 4 x L 0 V 4 c E F D a G V u Z W 1 1 L 1 N v d X J j Z S 5 7 T W 9 u Z X R h c n k s M X 0 m c X V v d D s s J n F 1 b 3 Q 7 U 2 V j d G l v b j E v R X h w Q U N o Z W 5 l b X U v U 2 9 1 c m N l L n t P b m x p b m U s M n 0 m c X V v d D s s J n F 1 b 3 Q 7 U 2 V j d G l v b j E v R X h w Q U N o Z W 5 l b X U v U 2 9 1 c m N l L n t O Z X d z c G F w Z X I s M 3 0 m c X V v d D s s J n F 1 b 3 Q 7 U 2 V j d G l v b j E v R X h w Q U N o Z W 5 l b X U v U 2 9 1 c m N l L n t S Y W R p b y 9 U V i w 0 f S Z x d W 9 0 O y w m c X V v d D t T Z W N 0 a W 9 u M S 9 F e H B B Q 2 h l b m V t d S 9 T b 3 V y Y 2 U u e 1 B y a W 5 0 c y w 1 f S Z x d W 9 0 O y w m c X V v d D t T Z W N 0 a W 9 u M S 9 F e H B B Q 2 h l b m V t d S 9 T b 3 V y Y 2 U u e 1 N p Z 2 5 h Z 2 U s N n 0 m c X V v d D s s J n F 1 b 3 Q 7 U 2 V j d G l v b j E v R X h w Q U N o Z W 5 l b X U v U 2 9 1 c m N l L n t B Z H Z l c n R p c 2 l u Z y B T Z X J 2 a W N l c y w 3 f S Z x d W 9 0 O y w m c X V v d D t T Z W N 0 a W 9 u M S 9 F e H B B Q 2 h l b m V t d S 9 T b 3 V y Y 2 U u e 1 N l c n Z p Y 2 V z L D h 9 J n F 1 b 3 Q 7 L C Z x d W 9 0 O 1 N l Y 3 R p b 2 4 x L 0 V 4 c E F D a G V u Z W 1 1 L 1 N v d X J j Z S 5 7 V H J h d m V s L 1 R y Y W 5 z c G 9 y d C w 5 f S Z x d W 9 0 O y w m c X V v d D t T Z W N 0 a W 9 u M S 9 F e H B B Q 2 h l b m V t d S 9 T b 3 V y Y 2 U u e 0 1 h d G V y a W F s c y 9 T d X B w b G l l c y w x M H 0 m c X V v d D s s J n F 1 b 3 Q 7 U 2 V j d G l v b j E v R X h w Q U N o Z W 5 l b X U v U 2 9 1 c m N l L n t P Z m Z p Y 2 U g U 3 B h Y 2 U s M T F 9 J n F 1 b 3 Q 7 L C Z x d W 9 0 O 1 N l Y 3 R p b 2 4 x L 0 V 4 c E F D a G V u Z W 1 1 L 1 N v d X J j Z S 5 7 R m V l c y B c d T A w M j Y g T 3 R o Z X I s M T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R X h w Q U N o Z W 5 l b X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F J I Y X d r a W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E z Y j I 5 M D g t Z W U y Z i 0 0 Y z M x L W I 1 Z G Y t M j d h Z j g 0 N D R k Y z M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x M y 4 x O D I w O D c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J I Y X d r a W 5 z L 1 N v d X J j Z S 5 7 Q 2 9 u d H J p Y n V 0 b 3 I s M H 0 m c X V v d D s s J n F 1 b 3 Q 7 U 2 V j d G l v b j E v Q 2 9 u d F J I Y X d r a W 5 z L 1 N v d X J j Z S 5 7 Q 2 9 t b X V u a X R 5 L D F 9 J n F 1 b 3 Q 7 L C Z x d W 9 0 O 1 N l Y 3 R p b 2 4 x L 0 N v b n R S S G F 3 a 2 l u c y 9 T b 3 V y Y 2 U u e 1 R 5 c G U s M n 0 m c X V v d D s s J n F 1 b 3 Q 7 U 2 V j d G l v b j E v Q 2 9 u d F J I Y X d r a W 5 z L 1 N v d X J j Z S 5 7 T W 9 u Z X R h c n k s M 3 0 m c X V v d D s s J n F 1 b 3 Q 7 U 2 V j d G l v b j E v Q 2 9 u d F J I Y X d r a W 5 z L 1 N v d X J j Z S 5 7 T m 9 y b W F s L D R 9 J n F 1 b 3 Q 7 L C Z x d W 9 0 O 1 N l Y 3 R p b 2 4 x L 0 N v b n R S S G F 3 a 2 l u c y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S S G F 3 a 2 l u c y 9 T b 3 V y Y 2 U u e 0 N v b n R y a W J 1 d G 9 y L D B 9 J n F 1 b 3 Q 7 L C Z x d W 9 0 O 1 N l Y 3 R p b 2 4 x L 0 N v b n R S S G F 3 a 2 l u c y 9 T b 3 V y Y 2 U u e 0 N v b W 1 1 b m l 0 e S w x f S Z x d W 9 0 O y w m c X V v d D t T Z W N 0 a W 9 u M S 9 D b 2 5 0 U k h h d 2 t p b n M v U 2 9 1 c m N l L n t U e X B l L D J 9 J n F 1 b 3 Q 7 L C Z x d W 9 0 O 1 N l Y 3 R p b 2 4 x L 0 N v b n R S S G F 3 a 2 l u c y 9 T b 3 V y Y 2 U u e 0 1 v b m V 0 Y X J 5 L D N 9 J n F 1 b 3 Q 7 L C Z x d W 9 0 O 1 N l Y 3 R p b 2 4 x L 0 N v b n R S S G F 3 a 2 l u c y 9 T b 3 V y Y 2 U u e 0 5 v c m 1 h b C w 0 f S Z x d W 9 0 O y w m c X V v d D t T Z W N 0 a W 9 u M S 9 D b 2 5 0 U k h h d 2 t p b n M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J I Y X d r a W 5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F J I Y X d r a W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z Z i Y 2 M 2 N m I t O D R k N C 0 0 N m U 0 L T g 2 Z T E t M z A 0 N z E y N m E 5 Y m R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x M y 4 w N z k 1 O D Y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F J I Y X d r a W 5 z L 1 N v d X J j Z S 5 7 V m V u Z G 9 y L D B 9 J n F 1 b 3 Q 7 L C Z x d W 9 0 O 1 N l Y 3 R p b 2 4 x L 0 V 4 c F J I Y X d r a W 5 z L 1 N v d X J j Z S 5 7 T W 9 u Z X R h c n k s M X 0 m c X V v d D s s J n F 1 b 3 Q 7 U 2 V j d G l v b j E v R X h w U k h h d 2 t p b n M v U 2 9 1 c m N l L n t P b m x p b m U s M n 0 m c X V v d D s s J n F 1 b 3 Q 7 U 2 V j d G l v b j E v R X h w U k h h d 2 t p b n M v U 2 9 1 c m N l L n t O Z X d z c G F w Z X I s M 3 0 m c X V v d D s s J n F 1 b 3 Q 7 U 2 V j d G l v b j E v R X h w U k h h d 2 t p b n M v U 2 9 1 c m N l L n t S Y W R p b y 9 U V i w 0 f S Z x d W 9 0 O y w m c X V v d D t T Z W N 0 a W 9 u M S 9 F e H B S S G F 3 a 2 l u c y 9 T b 3 V y Y 2 U u e 1 B y a W 5 0 c y w 1 f S Z x d W 9 0 O y w m c X V v d D t T Z W N 0 a W 9 u M S 9 F e H B S S G F 3 a 2 l u c y 9 T b 3 V y Y 2 U u e 1 N p Z 2 5 h Z 2 U s N n 0 m c X V v d D s s J n F 1 b 3 Q 7 U 2 V j d G l v b j E v R X h w U k h h d 2 t p b n M v U 2 9 1 c m N l L n t B Z H Z l c n R p c 2 l u Z y B T Z X J 2 a W N l c y w 3 f S Z x d W 9 0 O y w m c X V v d D t T Z W N 0 a W 9 u M S 9 F e H B S S G F 3 a 2 l u c y 9 T b 3 V y Y 2 U u e 1 N l c n Z p Y 2 V z L D h 9 J n F 1 b 3 Q 7 L C Z x d W 9 0 O 1 N l Y 3 R p b 2 4 x L 0 V 4 c F J I Y X d r a W 5 z L 1 N v d X J j Z S 5 7 V H J h d m V s L 1 R y Y W 5 z c G 9 y d C w 5 f S Z x d W 9 0 O y w m c X V v d D t T Z W N 0 a W 9 u M S 9 F e H B S S G F 3 a 2 l u c y 9 T b 3 V y Y 2 U u e 0 1 h d G V y a W F s c y 9 T d X B w b G l l c y w x M H 0 m c X V v d D s s J n F 1 b 3 Q 7 U 2 V j d G l v b j E v R X h w U k h h d 2 t p b n M v U 2 9 1 c m N l L n t P Z m Z p Y 2 U g U 3 B h Y 2 U s M T F 9 J n F 1 b 3 Q 7 L C Z x d W 9 0 O 1 N l Y 3 R p b 2 4 x L 0 V 4 c F J I Y X d r a W 5 z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S S G F 3 a 2 l u c y 9 T b 3 V y Y 2 U u e 1 Z l b m R v c i w w f S Z x d W 9 0 O y w m c X V v d D t T Z W N 0 a W 9 u M S 9 F e H B S S G F 3 a 2 l u c y 9 T b 3 V y Y 2 U u e 0 1 v b m V 0 Y X J 5 L D F 9 J n F 1 b 3 Q 7 L C Z x d W 9 0 O 1 N l Y 3 R p b 2 4 x L 0 V 4 c F J I Y X d r a W 5 z L 1 N v d X J j Z S 5 7 T 2 5 s a W 5 l L D J 9 J n F 1 b 3 Q 7 L C Z x d W 9 0 O 1 N l Y 3 R p b 2 4 x L 0 V 4 c F J I Y X d r a W 5 z L 1 N v d X J j Z S 5 7 T m V 3 c 3 B h c G V y L D N 9 J n F 1 b 3 Q 7 L C Z x d W 9 0 O 1 N l Y 3 R p b 2 4 x L 0 V 4 c F J I Y X d r a W 5 z L 1 N v d X J j Z S 5 7 U m F k a W 8 v V F Y s N H 0 m c X V v d D s s J n F 1 b 3 Q 7 U 2 V j d G l v b j E v R X h w U k h h d 2 t p b n M v U 2 9 1 c m N l L n t Q c m l u d H M s N X 0 m c X V v d D s s J n F 1 b 3 Q 7 U 2 V j d G l v b j E v R X h w U k h h d 2 t p b n M v U 2 9 1 c m N l L n t T a W d u Y W d l L D Z 9 J n F 1 b 3 Q 7 L C Z x d W 9 0 O 1 N l Y 3 R p b 2 4 x L 0 V 4 c F J I Y X d r a W 5 z L 1 N v d X J j Z S 5 7 Q W R 2 Z X J 0 a X N p b m c g U 2 V y d m l j Z X M s N 3 0 m c X V v d D s s J n F 1 b 3 Q 7 U 2 V j d G l v b j E v R X h w U k h h d 2 t p b n M v U 2 9 1 c m N l L n t T Z X J 2 a W N l c y w 4 f S Z x d W 9 0 O y w m c X V v d D t T Z W N 0 a W 9 u M S 9 F e H B S S G F 3 a 2 l u c y 9 T b 3 V y Y 2 U u e 1 R y Y X Z l b C 9 U c m F u c 3 B v c n Q s O X 0 m c X V v d D s s J n F 1 b 3 Q 7 U 2 V j d G l v b j E v R X h w U k h h d 2 t p b n M v U 2 9 1 c m N l L n t N Y X R l c m l h b H M v U 3 V w c G x p Z X M s M T B 9 J n F 1 b 3 Q 7 L C Z x d W 9 0 O 1 N l Y 3 R p b 2 4 x L 0 V 4 c F J I Y X d r a W 5 z L 1 N v d X J j Z S 5 7 T 2 Z m a W N l I F N w Y W N l L D E x f S Z x d W 9 0 O y w m c X V v d D t T Z W N 0 a W 9 u M S 9 F e H B S S G F 3 a 2 l u c y 9 T b 3 V y Y 2 U u e 0 Z l Z X M g X H U w M D I 2 I E 9 0 a G V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U k h h d 2 t p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1 T c G V u Y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O D R m M m Y 0 N i 0 5 Z j I w L T Q 0 Y j I t Y j Q x Z C 0 4 N T N i N z A 3 M 2 Y 4 Y z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E x L j Y 2 M z g z M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T V N w Z W 5 j Z S 9 T b 3 V y Y 2 U u e 0 N v b n R y a W J 1 d G 9 y L D B 9 J n F 1 b 3 Q 7 L C Z x d W 9 0 O 1 N l Y 3 R p b 2 4 x L 0 N v b n R N U 3 B l b m N l L 1 N v d X J j Z S 5 7 Q 2 9 t b X V u a X R 5 L D F 9 J n F 1 b 3 Q 7 L C Z x d W 9 0 O 1 N l Y 3 R p b 2 4 x L 0 N v b n R N U 3 B l b m N l L 1 N v d X J j Z S 5 7 V H l w Z S w y f S Z x d W 9 0 O y w m c X V v d D t T Z W N 0 a W 9 u M S 9 D b 2 5 0 T V N w Z W 5 j Z S 9 T b 3 V y Y 2 U u e 0 1 v b m V 0 Y X J 5 L D N 9 J n F 1 b 3 Q 7 L C Z x d W 9 0 O 1 N l Y 3 R p b 2 4 x L 0 N v b n R N U 3 B l b m N l L 1 N v d X J j Z S 5 7 T m 9 y b W F s L D R 9 J n F 1 b 3 Q 7 L C Z x d W 9 0 O 1 N l Y 3 R p b 2 4 x L 0 N v b n R N U 3 B l b m N l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1 T c G V u Y 2 U v U 2 9 1 c m N l L n t D b 2 5 0 c m l i d X R v c i w w f S Z x d W 9 0 O y w m c X V v d D t T Z W N 0 a W 9 u M S 9 D b 2 5 0 T V N w Z W 5 j Z S 9 T b 3 V y Y 2 U u e 0 N v b W 1 1 b m l 0 e S w x f S Z x d W 9 0 O y w m c X V v d D t T Z W N 0 a W 9 u M S 9 D b 2 5 0 T V N w Z W 5 j Z S 9 T b 3 V y Y 2 U u e 1 R 5 c G U s M n 0 m c X V v d D s s J n F 1 b 3 Q 7 U 2 V j d G l v b j E v Q 2 9 u d E 1 T c G V u Y 2 U v U 2 9 1 c m N l L n t N b 2 5 l d G F y e S w z f S Z x d W 9 0 O y w m c X V v d D t T Z W N 0 a W 9 u M S 9 D b 2 5 0 T V N w Z W 5 j Z S 9 T b 3 V y Y 2 U u e 0 5 v c m 1 h b C w 0 f S Z x d W 9 0 O y w m c X V v d D t T Z W N 0 a W 9 u M S 9 D b 2 5 0 T V N w Z W 5 j Z S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T V N w Z W 5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N U 3 B l b m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T Z i N z Y 1 M m M t Z T R m M S 0 0 M T I 3 L T h m O T A t Y j Y z N 2 N m N z M 4 M z F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x M S 4 4 O D E w M z c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1 T c G V u Y 2 U v U 2 9 1 c m N l L n t W Z W 5 k b 3 I s M H 0 m c X V v d D s s J n F 1 b 3 Q 7 U 2 V j d G l v b j E v R X h w T V N w Z W 5 j Z S 9 T b 3 V y Y 2 U u e 0 1 v b m V 0 Y X J 5 L D F 9 J n F 1 b 3 Q 7 L C Z x d W 9 0 O 1 N l Y 3 R p b 2 4 x L 0 V 4 c E 1 T c G V u Y 2 U v U 2 9 1 c m N l L n t P b m x p b m U s M n 0 m c X V v d D s s J n F 1 b 3 Q 7 U 2 V j d G l v b j E v R X h w T V N w Z W 5 j Z S 9 T b 3 V y Y 2 U u e 0 5 l d 3 N w Y X B l c i w z f S Z x d W 9 0 O y w m c X V v d D t T Z W N 0 a W 9 u M S 9 F e H B N U 3 B l b m N l L 1 N v d X J j Z S 5 7 U m F k a W 8 v V F Y s N H 0 m c X V v d D s s J n F 1 b 3 Q 7 U 2 V j d G l v b j E v R X h w T V N w Z W 5 j Z S 9 T b 3 V y Y 2 U u e 1 B y a W 5 0 c y w 1 f S Z x d W 9 0 O y w m c X V v d D t T Z W N 0 a W 9 u M S 9 F e H B N U 3 B l b m N l L 1 N v d X J j Z S 5 7 U 2 l n b m F n Z S w 2 f S Z x d W 9 0 O y w m c X V v d D t T Z W N 0 a W 9 u M S 9 F e H B N U 3 B l b m N l L 1 N v d X J j Z S 5 7 Q W R 2 Z X J 0 a X N p b m c g U 2 V y d m l j Z X M s N 3 0 m c X V v d D s s J n F 1 b 3 Q 7 U 2 V j d G l v b j E v R X h w T V N w Z W 5 j Z S 9 T b 3 V y Y 2 U u e 1 N l c n Z p Y 2 V z L D h 9 J n F 1 b 3 Q 7 L C Z x d W 9 0 O 1 N l Y 3 R p b 2 4 x L 0 V 4 c E 1 T c G V u Y 2 U v U 2 9 1 c m N l L n t U c m F 2 Z W w v V H J h b n N w b 3 J 0 L D l 9 J n F 1 b 3 Q 7 L C Z x d W 9 0 O 1 N l Y 3 R p b 2 4 x L 0 V 4 c E 1 T c G V u Y 2 U v U 2 9 1 c m N l L n t N Y X R l c m l h b H M v U 3 V w c G x p Z X M s M T B 9 J n F 1 b 3 Q 7 L C Z x d W 9 0 O 1 N l Y 3 R p b 2 4 x L 0 V 4 c E 1 T c G V u Y 2 U v U 2 9 1 c m N l L n t P Z m Z p Y 2 U g U 3 B h Y 2 U s M T F 9 J n F 1 b 3 Q 7 L C Z x d W 9 0 O 1 N l Y 3 R p b 2 4 x L 0 V 4 c E 1 T c G V u Y 2 U v U 2 9 1 c m N l L n t G Z W V z I F x 1 M D A y N i B P d G h l c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V 4 c E 1 T c G V u Y 2 U v U 2 9 1 c m N l L n t W Z W 5 k b 3 I s M H 0 m c X V v d D s s J n F 1 b 3 Q 7 U 2 V j d G l v b j E v R X h w T V N w Z W 5 j Z S 9 T b 3 V y Y 2 U u e 0 1 v b m V 0 Y X J 5 L D F 9 J n F 1 b 3 Q 7 L C Z x d W 9 0 O 1 N l Y 3 R p b 2 4 x L 0 V 4 c E 1 T c G V u Y 2 U v U 2 9 1 c m N l L n t P b m x p b m U s M n 0 m c X V v d D s s J n F 1 b 3 Q 7 U 2 V j d G l v b j E v R X h w T V N w Z W 5 j Z S 9 T b 3 V y Y 2 U u e 0 5 l d 3 N w Y X B l c i w z f S Z x d W 9 0 O y w m c X V v d D t T Z W N 0 a W 9 u M S 9 F e H B N U 3 B l b m N l L 1 N v d X J j Z S 5 7 U m F k a W 8 v V F Y s N H 0 m c X V v d D s s J n F 1 b 3 Q 7 U 2 V j d G l v b j E v R X h w T V N w Z W 5 j Z S 9 T b 3 V y Y 2 U u e 1 B y a W 5 0 c y w 1 f S Z x d W 9 0 O y w m c X V v d D t T Z W N 0 a W 9 u M S 9 F e H B N U 3 B l b m N l L 1 N v d X J j Z S 5 7 U 2 l n b m F n Z S w 2 f S Z x d W 9 0 O y w m c X V v d D t T Z W N 0 a W 9 u M S 9 F e H B N U 3 B l b m N l L 1 N v d X J j Z S 5 7 Q W R 2 Z X J 0 a X N p b m c g U 2 V y d m l j Z X M s N 3 0 m c X V v d D s s J n F 1 b 3 Q 7 U 2 V j d G l v b j E v R X h w T V N w Z W 5 j Z S 9 T b 3 V y Y 2 U u e 1 N l c n Z p Y 2 V z L D h 9 J n F 1 b 3 Q 7 L C Z x d W 9 0 O 1 N l Y 3 R p b 2 4 x L 0 V 4 c E 1 T c G V u Y 2 U v U 2 9 1 c m N l L n t U c m F 2 Z W w v V H J h b n N w b 3 J 0 L D l 9 J n F 1 b 3 Q 7 L C Z x d W 9 0 O 1 N l Y 3 R p b 2 4 x L 0 V 4 c E 1 T c G V u Y 2 U v U 2 9 1 c m N l L n t N Y X R l c m l h b H M v U 3 V w c G x p Z X M s M T B 9 J n F 1 b 3 Q 7 L C Z x d W 9 0 O 1 N l Y 3 R p b 2 4 x L 0 V 4 c E 1 T c G V u Y 2 U v U 2 9 1 c m N l L n t P Z m Z p Y 2 U g U 3 B h Y 2 U s M T F 9 J n F 1 b 3 Q 7 L C Z x d W 9 0 O 1 N l Y 3 R p b 2 4 x L 0 V 4 c E 1 T c G V u Y 2 U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1 T c G V u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p I b 3 d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k 2 Y j k z Y T U t N 2 N l Z C 0 0 N T E y L W I 0 N T E t Y j Q 1 N W M 4 N T I 3 N 2 I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x M y 4 y M T Y 3 M T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S k h v d 2 U v U 2 9 1 c m N l L n t D b 2 5 0 c m l i d X R v c i w w f S Z x d W 9 0 O y w m c X V v d D t T Z W N 0 a W 9 u M S 9 D b 2 5 0 S k h v d 2 U v U 2 9 1 c m N l L n t D b 2 1 t d W 5 p d H k s M X 0 m c X V v d D s s J n F 1 b 3 Q 7 U 2 V j d G l v b j E v Q 2 9 u d E p I b 3 d l L 1 N v d X J j Z S 5 7 V H l w Z S w y f S Z x d W 9 0 O y w m c X V v d D t T Z W N 0 a W 9 u M S 9 D b 2 5 0 S k h v d 2 U v U 2 9 1 c m N l L n t N b 2 5 l d G F y e S w z f S Z x d W 9 0 O y w m c X V v d D t T Z W N 0 a W 9 u M S 9 D b 2 5 0 S k h v d 2 U v U 2 9 1 c m N l L n t O b 3 J t Y W w s N H 0 m c X V v d D s s J n F 1 b 3 Q 7 U 2 V j d G l v b j E v Q 2 9 u d E p I b 3 d l L 1 N v d X J j Z S 5 7 U 2 V s Z i 1 D b 2 5 0 c m l i d X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2 9 u d E p I b 3 d l L 1 N v d X J j Z S 5 7 Q 2 9 u d H J p Y n V 0 b 3 I s M H 0 m c X V v d D s s J n F 1 b 3 Q 7 U 2 V j d G l v b j E v Q 2 9 u d E p I b 3 d l L 1 N v d X J j Z S 5 7 Q 2 9 t b X V u a X R 5 L D F 9 J n F 1 b 3 Q 7 L C Z x d W 9 0 O 1 N l Y 3 R p b 2 4 x L 0 N v b n R K S G 9 3 Z S 9 T b 3 V y Y 2 U u e 1 R 5 c G U s M n 0 m c X V v d D s s J n F 1 b 3 Q 7 U 2 V j d G l v b j E v Q 2 9 u d E p I b 3 d l L 1 N v d X J j Z S 5 7 T W 9 u Z X R h c n k s M 3 0 m c X V v d D s s J n F 1 b 3 Q 7 U 2 V j d G l v b j E v Q 2 9 u d E p I b 3 d l L 1 N v d X J j Z S 5 7 T m 9 y b W F s L D R 9 J n F 1 b 3 Q 7 L C Z x d W 9 0 O 1 N l Y 3 R p b 2 4 x L 0 N v b n R K S G 9 3 Z S 9 T b 3 V y Y 2 U u e 1 N l b G Y t Q 2 9 u d H J p Y n V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S k h v d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S k h v d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V h O G E x M i 0 y Z j g 0 L T Q 1 Y j U t Y j g 2 N i 0 1 Z G Y 2 M G N j N G Y z Y j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W Z W 5 k b 3 I m c X V v d D s s J n F 1 b 3 Q 7 T W 9 u Z X R h c n k m c X V v d D s s J n F 1 b 3 Q 7 T 2 5 s a W 5 l J n F 1 b 3 Q 7 L C Z x d W 9 0 O 0 5 l d 3 N w Y X B l c i Z x d W 9 0 O y w m c X V v d D t S Y W R p b y 9 U V i Z x d W 9 0 O y w m c X V v d D t Q c m l u d H M m c X V v d D s s J n F 1 b 3 Q 7 U 2 l n b m F n Z S Z x d W 9 0 O y w m c X V v d D t B Z H Z l c n R p c 2 l u Z y B T Z X J 2 a W N l c y Z x d W 9 0 O y w m c X V v d D t T Z X J 2 a W N l c y Z x d W 9 0 O y w m c X V v d D t U c m F 2 Z W w v V H J h b n N w b 3 J 0 J n F 1 b 3 Q 7 L C Z x d W 9 0 O 0 1 h d G V y a W F s c y 9 T d X B w b G l l c y Z x d W 9 0 O y w m c X V v d D t P Z m Z p Y 2 U g U 3 B h Y 2 U m c X V v d D s s J n F 1 b 3 Q 7 R m V l c y B c d T A w M j Y g T 3 R o Z X I m c X V v d D t d I i A v P j x F b n R y e S B U e X B l P S J G a W x s Q 2 9 s d W 1 u V H l w Z X M i I F Z h b H V l P S J z Q U F B Q U F B Q U F B Q U F B Q U F B Q U F B P T 0 i I C 8 + P E V u d H J 5 I F R 5 c G U 9 I k Z p b G x M Y X N 0 V X B k Y X R l Z C I g V m F s d W U 9 I m Q y M D I 0 L T A 2 L T A 3 V D E 3 O j Q 4 O j E z L j E x M j E w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K S G 9 3 Z S 9 T b 3 V y Y 2 U u e 1 Z l b m R v c i w w f S Z x d W 9 0 O y w m c X V v d D t T Z W N 0 a W 9 u M S 9 F e H B K S G 9 3 Z S 9 T b 3 V y Y 2 U u e 0 1 v b m V 0 Y X J 5 L D F 9 J n F 1 b 3 Q 7 L C Z x d W 9 0 O 1 N l Y 3 R p b 2 4 x L 0 V 4 c E p I b 3 d l L 1 N v d X J j Z S 5 7 T 2 5 s a W 5 l L D J 9 J n F 1 b 3 Q 7 L C Z x d W 9 0 O 1 N l Y 3 R p b 2 4 x L 0 V 4 c E p I b 3 d l L 1 N v d X J j Z S 5 7 T m V 3 c 3 B h c G V y L D N 9 J n F 1 b 3 Q 7 L C Z x d W 9 0 O 1 N l Y 3 R p b 2 4 x L 0 V 4 c E p I b 3 d l L 1 N v d X J j Z S 5 7 U m F k a W 8 v V F Y s N H 0 m c X V v d D s s J n F 1 b 3 Q 7 U 2 V j d G l v b j E v R X h w S k h v d 2 U v U 2 9 1 c m N l L n t Q c m l u d H M s N X 0 m c X V v d D s s J n F 1 b 3 Q 7 U 2 V j d G l v b j E v R X h w S k h v d 2 U v U 2 9 1 c m N l L n t T a W d u Y W d l L D Z 9 J n F 1 b 3 Q 7 L C Z x d W 9 0 O 1 N l Y 3 R p b 2 4 x L 0 V 4 c E p I b 3 d l L 1 N v d X J j Z S 5 7 Q W R 2 Z X J 0 a X N p b m c g U 2 V y d m l j Z X M s N 3 0 m c X V v d D s s J n F 1 b 3 Q 7 U 2 V j d G l v b j E v R X h w S k h v d 2 U v U 2 9 1 c m N l L n t T Z X J 2 a W N l c y w 4 f S Z x d W 9 0 O y w m c X V v d D t T Z W N 0 a W 9 u M S 9 F e H B K S G 9 3 Z S 9 T b 3 V y Y 2 U u e 1 R y Y X Z l b C 9 U c m F u c 3 B v c n Q s O X 0 m c X V v d D s s J n F 1 b 3 Q 7 U 2 V j d G l v b j E v R X h w S k h v d 2 U v U 2 9 1 c m N l L n t N Y X R l c m l h b H M v U 3 V w c G x p Z X M s M T B 9 J n F 1 b 3 Q 7 L C Z x d W 9 0 O 1 N l Y 3 R p b 2 4 x L 0 V 4 c E p I b 3 d l L 1 N v d X J j Z S 5 7 T 2 Z m a W N l I F N w Y W N l L D E x f S Z x d W 9 0 O y w m c X V v d D t T Z W N 0 a W 9 u M S 9 F e H B K S G 9 3 Z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S k h v d 2 U v U 2 9 1 c m N l L n t W Z W 5 k b 3 I s M H 0 m c X V v d D s s J n F 1 b 3 Q 7 U 2 V j d G l v b j E v R X h w S k h v d 2 U v U 2 9 1 c m N l L n t N b 2 5 l d G F y e S w x f S Z x d W 9 0 O y w m c X V v d D t T Z W N 0 a W 9 u M S 9 F e H B K S G 9 3 Z S 9 T b 3 V y Y 2 U u e 0 9 u b G l u Z S w y f S Z x d W 9 0 O y w m c X V v d D t T Z W N 0 a W 9 u M S 9 F e H B K S G 9 3 Z S 9 T b 3 V y Y 2 U u e 0 5 l d 3 N w Y X B l c i w z f S Z x d W 9 0 O y w m c X V v d D t T Z W N 0 a W 9 u M S 9 F e H B K S G 9 3 Z S 9 T b 3 V y Y 2 U u e 1 J h Z G l v L 1 R W L D R 9 J n F 1 b 3 Q 7 L C Z x d W 9 0 O 1 N l Y 3 R p b 2 4 x L 0 V 4 c E p I b 3 d l L 1 N v d X J j Z S 5 7 U H J p b n R z L D V 9 J n F 1 b 3 Q 7 L C Z x d W 9 0 O 1 N l Y 3 R p b 2 4 x L 0 V 4 c E p I b 3 d l L 1 N v d X J j Z S 5 7 U 2 l n b m F n Z S w 2 f S Z x d W 9 0 O y w m c X V v d D t T Z W N 0 a W 9 u M S 9 F e H B K S G 9 3 Z S 9 T b 3 V y Y 2 U u e 0 F k d m V y d G l z a W 5 n I F N l c n Z p Y 2 V z L D d 9 J n F 1 b 3 Q 7 L C Z x d W 9 0 O 1 N l Y 3 R p b 2 4 x L 0 V 4 c E p I b 3 d l L 1 N v d X J j Z S 5 7 U 2 V y d m l j Z X M s O H 0 m c X V v d D s s J n F 1 b 3 Q 7 U 2 V j d G l v b j E v R X h w S k h v d 2 U v U 2 9 1 c m N l L n t U c m F 2 Z W w v V H J h b n N w b 3 J 0 L D l 9 J n F 1 b 3 Q 7 L C Z x d W 9 0 O 1 N l Y 3 R p b 2 4 x L 0 V 4 c E p I b 3 d l L 1 N v d X J j Z S 5 7 T W F 0 Z X J p Y W x z L 1 N 1 c H B s a W V z L D E w f S Z x d W 9 0 O y w m c X V v d D t T Z W N 0 a W 9 u M S 9 F e H B K S G 9 3 Z S 9 T b 3 V y Y 2 U u e 0 9 m Z m l j Z S B T c G F j Z S w x M X 0 m c X V v d D s s J n F 1 b 3 Q 7 U 2 V j d G l v b j E v R X h w S k h v d 2 U v U 2 9 1 c m N l L n t G Z W V z I F x 1 M D A y N i B P d G h l c i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c E p I b 3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T T W 9 y Z 2 F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M 3 M T U 4 M m I t N D Z j M y 0 0 N z Y 1 L W E 5 O W I t M D g 4 Z j Y 2 M m V l N 2 E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R m l s b E N v b H V t b l R 5 c G V z I i B W Y W x 1 Z T 0 i c 0 F B Q U F B Q U F B I i A v P j x F b n R y e S B U e X B l P S J G a W x s T G F z d F V w Z G F 0 Z W Q i I F Z h b H V l P S J k M j A y N C 0 w N i 0 w N 1 Q x N z o 0 O D o x M S 4 1 O D Q 3 O T U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F N N b 3 J n Y W 4 v U 2 9 1 c m N l L n t D b 2 5 0 c m l i d X R v c i w w f S Z x d W 9 0 O y w m c X V v d D t T Z W N 0 a W 9 u M S 9 D b 2 5 0 U 0 1 v c m d h b i 9 T b 3 V y Y 2 U u e 0 N v b W 1 1 b m l 0 e S w x f S Z x d W 9 0 O y w m c X V v d D t T Z W N 0 a W 9 u M S 9 D b 2 5 0 U 0 1 v c m d h b i 9 T b 3 V y Y 2 U u e 1 R 5 c G U s M n 0 m c X V v d D s s J n F 1 b 3 Q 7 U 2 V j d G l v b j E v Q 2 9 u d F N N b 3 J n Y W 4 v U 2 9 1 c m N l L n t N b 2 5 l d G F y e S w z f S Z x d W 9 0 O y w m c X V v d D t T Z W N 0 a W 9 u M S 9 D b 2 5 0 U 0 1 v c m d h b i 9 T b 3 V y Y 2 U u e 0 5 v c m 1 h b C w 0 f S Z x d W 9 0 O y w m c X V v d D t T Z W N 0 a W 9 u M S 9 D b 2 5 0 U 0 1 v c m d h b i 9 T b 3 V y Y 2 U u e 1 N l b G Y t Q 2 9 u d H J p Y n V 0 a W 9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v b n R T T W 9 y Z 2 F u L 1 N v d X J j Z S 5 7 Q 2 9 u d H J p Y n V 0 b 3 I s M H 0 m c X V v d D s s J n F 1 b 3 Q 7 U 2 V j d G l v b j E v Q 2 9 u d F N N b 3 J n Y W 4 v U 2 9 1 c m N l L n t D b 2 1 t d W 5 p d H k s M X 0 m c X V v d D s s J n F 1 b 3 Q 7 U 2 V j d G l v b j E v Q 2 9 u d F N N b 3 J n Y W 4 v U 2 9 1 c m N l L n t U e X B l L D J 9 J n F 1 b 3 Q 7 L C Z x d W 9 0 O 1 N l Y 3 R p b 2 4 x L 0 N v b n R T T W 9 y Z 2 F u L 1 N v d X J j Z S 5 7 T W 9 u Z X R h c n k s M 3 0 m c X V v d D s s J n F 1 b 3 Q 7 U 2 V j d G l v b j E v Q 2 9 u d F N N b 3 J n Y W 4 v U 2 9 1 c m N l L n t O b 3 J t Y W w s N H 0 m c X V v d D s s J n F 1 b 3 Q 7 U 2 V j d G l v b j E v Q 2 9 u d F N N b 3 J n Y W 4 v U 2 9 1 c m N l L n t T Z W x m L U N v b n R y a W J 1 d G l v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u d F N N b 3 J n Y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U 0 1 v c m d h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y O G U 1 M z Q 5 L W N k M m I t N G Q 0 M C 1 i M D R l L T l h N T A z N W N i M j k y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Z l b m R v c i Z x d W 9 0 O y w m c X V v d D t N b 2 5 l d G F y e S Z x d W 9 0 O y w m c X V v d D t P b m x p b m U m c X V v d D s s J n F 1 b 3 Q 7 T m V 3 c 3 B h c G V y J n F 1 b 3 Q 7 L C Z x d W 9 0 O 1 J h Z G l v L 1 R W J n F 1 b 3 Q 7 L C Z x d W 9 0 O 1 B y a W 5 0 c y Z x d W 9 0 O y w m c X V v d D t T a W d u Y W d l J n F 1 b 3 Q 7 L C Z x d W 9 0 O 0 F k d m V y d G l z a W 5 n I F N l c n Z p Y 2 V z J n F 1 b 3 Q 7 L C Z x d W 9 0 O 1 N l c n Z p Y 2 V z J n F 1 b 3 Q 7 L C Z x d W 9 0 O 1 R y Y X Z l b C 9 U c m F u c 3 B v c n Q m c X V v d D s s J n F 1 b 3 Q 7 T W F 0 Z X J p Y W x z L 1 N 1 c H B s a W V z J n F 1 b 3 Q 7 L C Z x d W 9 0 O 0 9 m Z m l j Z S B T c G F j Z S Z x d W 9 0 O y w m c X V v d D t G Z W V z I F x 1 M D A y N i B P d G h l c i Z x d W 9 0 O 1 0 i I C 8 + P E V u d H J 5 I F R 5 c G U 9 I k Z p b G x D b 2 x 1 b W 5 U e X B l c y I g V m F s d W U 9 I n N B Q U F B Q U F B Q U F B Q U F B Q U F B Q U E 9 P S I g L z 4 8 R W 5 0 c n k g V H l w Z T 0 i R m l s b E x h c 3 R V c G R h d G V k I i B W Y W x 1 Z T 0 i Z D I w M j Q t M D Y t M D d U M T c 6 N D g 6 M T E u M T k x N T c 2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T T W 9 y Z 2 F u L 1 N v d X J j Z S 5 7 V m V u Z G 9 y L D B 9 J n F 1 b 3 Q 7 L C Z x d W 9 0 O 1 N l Y 3 R p b 2 4 x L 0 V 4 c F N N b 3 J n Y W 4 v U 2 9 1 c m N l L n t N b 2 5 l d G F y e S w x f S Z x d W 9 0 O y w m c X V v d D t T Z W N 0 a W 9 u M S 9 F e H B T T W 9 y Z 2 F u L 1 N v d X J j Z S 5 7 T 2 5 s a W 5 l L D J 9 J n F 1 b 3 Q 7 L C Z x d W 9 0 O 1 N l Y 3 R p b 2 4 x L 0 V 4 c F N N b 3 J n Y W 4 v U 2 9 1 c m N l L n t O Z X d z c G F w Z X I s M 3 0 m c X V v d D s s J n F 1 b 3 Q 7 U 2 V j d G l v b j E v R X h w U 0 1 v c m d h b i 9 T b 3 V y Y 2 U u e 1 J h Z G l v L 1 R W L D R 9 J n F 1 b 3 Q 7 L C Z x d W 9 0 O 1 N l Y 3 R p b 2 4 x L 0 V 4 c F N N b 3 J n Y W 4 v U 2 9 1 c m N l L n t Q c m l u d H M s N X 0 m c X V v d D s s J n F 1 b 3 Q 7 U 2 V j d G l v b j E v R X h w U 0 1 v c m d h b i 9 T b 3 V y Y 2 U u e 1 N p Z 2 5 h Z 2 U s N n 0 m c X V v d D s s J n F 1 b 3 Q 7 U 2 V j d G l v b j E v R X h w U 0 1 v c m d h b i 9 T b 3 V y Y 2 U u e 0 F k d m V y d G l z a W 5 n I F N l c n Z p Y 2 V z L D d 9 J n F 1 b 3 Q 7 L C Z x d W 9 0 O 1 N l Y 3 R p b 2 4 x L 0 V 4 c F N N b 3 J n Y W 4 v U 2 9 1 c m N l L n t T Z X J 2 a W N l c y w 4 f S Z x d W 9 0 O y w m c X V v d D t T Z W N 0 a W 9 u M S 9 F e H B T T W 9 y Z 2 F u L 1 N v d X J j Z S 5 7 V H J h d m V s L 1 R y Y W 5 z c G 9 y d C w 5 f S Z x d W 9 0 O y w m c X V v d D t T Z W N 0 a W 9 u M S 9 F e H B T T W 9 y Z 2 F u L 1 N v d X J j Z S 5 7 T W F 0 Z X J p Y W x z L 1 N 1 c H B s a W V z L D E w f S Z x d W 9 0 O y w m c X V v d D t T Z W N 0 a W 9 u M S 9 F e H B T T W 9 y Z 2 F u L 1 N v d X J j Z S 5 7 T 2 Z m a W N l I F N w Y W N l L D E x f S Z x d W 9 0 O y w m c X V v d D t T Z W N 0 a W 9 u M S 9 F e H B T T W 9 y Z 2 F u L 1 N v d X J j Z S 5 7 R m V l c y B c d T A w M j Y g T 3 R o Z X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F e H B T T W 9 y Z 2 F u L 1 N v d X J j Z S 5 7 V m V u Z G 9 y L D B 9 J n F 1 b 3 Q 7 L C Z x d W 9 0 O 1 N l Y 3 R p b 2 4 x L 0 V 4 c F N N b 3 J n Y W 4 v U 2 9 1 c m N l L n t N b 2 5 l d G F y e S w x f S Z x d W 9 0 O y w m c X V v d D t T Z W N 0 a W 9 u M S 9 F e H B T T W 9 y Z 2 F u L 1 N v d X J j Z S 5 7 T 2 5 s a W 5 l L D J 9 J n F 1 b 3 Q 7 L C Z x d W 9 0 O 1 N l Y 3 R p b 2 4 x L 0 V 4 c F N N b 3 J n Y W 4 v U 2 9 1 c m N l L n t O Z X d z c G F w Z X I s M 3 0 m c X V v d D s s J n F 1 b 3 Q 7 U 2 V j d G l v b j E v R X h w U 0 1 v c m d h b i 9 T b 3 V y Y 2 U u e 1 J h Z G l v L 1 R W L D R 9 J n F 1 b 3 Q 7 L C Z x d W 9 0 O 1 N l Y 3 R p b 2 4 x L 0 V 4 c F N N b 3 J n Y W 4 v U 2 9 1 c m N l L n t Q c m l u d H M s N X 0 m c X V v d D s s J n F 1 b 3 Q 7 U 2 V j d G l v b j E v R X h w U 0 1 v c m d h b i 9 T b 3 V y Y 2 U u e 1 N p Z 2 5 h Z 2 U s N n 0 m c X V v d D s s J n F 1 b 3 Q 7 U 2 V j d G l v b j E v R X h w U 0 1 v c m d h b i 9 T b 3 V y Y 2 U u e 0 F k d m V y d G l z a W 5 n I F N l c n Z p Y 2 V z L D d 9 J n F 1 b 3 Q 7 L C Z x d W 9 0 O 1 N l Y 3 R p b 2 4 x L 0 V 4 c F N N b 3 J n Y W 4 v U 2 9 1 c m N l L n t T Z X J 2 a W N l c y w 4 f S Z x d W 9 0 O y w m c X V v d D t T Z W N 0 a W 9 u M S 9 F e H B T T W 9 y Z 2 F u L 1 N v d X J j Z S 5 7 V H J h d m V s L 1 R y Y W 5 z c G 9 y d C w 5 f S Z x d W 9 0 O y w m c X V v d D t T Z W N 0 a W 9 u M S 9 F e H B T T W 9 y Z 2 F u L 1 N v d X J j Z S 5 7 T W F 0 Z X J p Y W x z L 1 N 1 c H B s a W V z L D E w f S Z x d W 9 0 O y w m c X V v d D t T Z W N 0 a W 9 u M S 9 F e H B T T W 9 y Z 2 F u L 1 N v d X J j Z S 5 7 T 2 Z m a W N l I F N w Y W N l L D E x f S Z x d W 9 0 O y w m c X V v d D t T Z W N 0 a W 9 u M S 9 F e H B T T W 9 y Z 2 F u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T T W 9 y Z 2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C V m F s c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Y j h k Z m Y x N y 0 x Y T Q 2 L T R m Y m M t Y T d h Z C 0 2 M j R h N z l h O T I 5 Z j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b 2 5 0 c m l i d X R v c i Z x d W 9 0 O y w m c X V v d D t D b 2 1 t d W 5 p d H k m c X V v d D s s J n F 1 b 3 Q 7 V H l w Z S Z x d W 9 0 O y w m c X V v d D t N b 2 5 l d G F y e S Z x d W 9 0 O y w m c X V v d D t O b 3 J t Y W w m c X V v d D s s J n F 1 b 3 Q 7 U 2 V s Z i 1 D b 2 5 0 c m l i d X R p b 2 4 m c X V v d D t d I i A v P j x F b n R y e S B U e X B l P S J G a W x s Q 2 9 s d W 1 u V H l w Z X M i I F Z h b H V l P S J z Q U F B Q U F B Q U E i I C 8 + P E V u d H J 5 I F R 5 c G U 9 I k Z p b G x M Y X N 0 V X B k Y X R l Z C I g V m F s d W U 9 I m Q y M D I 0 L T A 2 L T A 3 V D E 3 O j Q 4 O j E z L j E 0 N T Q x O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C V m F s c H k v U 2 9 1 c m N l L n t D b 2 5 0 c m l i d X R v c i w w f S Z x d W 9 0 O y w m c X V v d D t T Z W N 0 a W 9 u M S 9 D b 2 5 0 Q l Z h b H B 5 L 1 N v d X J j Z S 5 7 Q 2 9 t b X V u a X R 5 L D F 9 J n F 1 b 3 Q 7 L C Z x d W 9 0 O 1 N l Y 3 R p b 2 4 x L 0 N v b n R C V m F s c H k v U 2 9 1 c m N l L n t U e X B l L D J 9 J n F 1 b 3 Q 7 L C Z x d W 9 0 O 1 N l Y 3 R p b 2 4 x L 0 N v b n R C V m F s c H k v U 2 9 1 c m N l L n t N b 2 5 l d G F y e S w z f S Z x d W 9 0 O y w m c X V v d D t T Z W N 0 a W 9 u M S 9 D b 2 5 0 Q l Z h b H B 5 L 1 N v d X J j Z S 5 7 T m 9 y b W F s L D R 9 J n F 1 b 3 Q 7 L C Z x d W 9 0 O 1 N l Y 3 R p b 2 4 x L 0 N v b n R C V m F s c H k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Q l Z h b H B 5 L 1 N v d X J j Z S 5 7 Q 2 9 u d H J p Y n V 0 b 3 I s M H 0 m c X V v d D s s J n F 1 b 3 Q 7 U 2 V j d G l v b j E v Q 2 9 u d E J W Y W x w e S 9 T b 3 V y Y 2 U u e 0 N v b W 1 1 b m l 0 e S w x f S Z x d W 9 0 O y w m c X V v d D t T Z W N 0 a W 9 u M S 9 D b 2 5 0 Q l Z h b H B 5 L 1 N v d X J j Z S 5 7 V H l w Z S w y f S Z x d W 9 0 O y w m c X V v d D t T Z W N 0 a W 9 u M S 9 D b 2 5 0 Q l Z h b H B 5 L 1 N v d X J j Z S 5 7 T W 9 u Z X R h c n k s M 3 0 m c X V v d D s s J n F 1 b 3 Q 7 U 2 V j d G l v b j E v Q 2 9 u d E J W Y W x w e S 9 T b 3 V y Y 2 U u e 0 5 v c m 1 h b C w 0 f S Z x d W 9 0 O y w m c X V v d D t T Z W N 0 a W 9 u M S 9 D b 2 5 0 Q l Z h b H B 5 L 1 N v d X J j Z S 5 7 U 2 V s Z i 1 D b 2 5 0 c m l i d X R p b 2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R C V m F s c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Q l Z h b H B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M y M 2 Q 4 N D E t Z T g 0 N i 0 0 Y m R k L T h l Y W U t M W U 2 O W Q 5 Y j d j Z W I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F B Q U F B Q U F B Q U F B Q U F B Q U F B Q T 0 9 I i A v P j x F b n R y e S B U e X B l P S J G a W x s T G F z d F V w Z G F 0 Z W Q i I F Z h b H V l P S J k M j A y N C 0 w N i 0 w N 1 Q x N z o 0 O D o x M S 4 4 O T Y 4 N D E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J W Y W x w e S 9 T b 3 V y Y 2 U u e 1 Z l b m R v c i w w f S Z x d W 9 0 O y w m c X V v d D t T Z W N 0 a W 9 u M S 9 F e H B C V m F s c H k v U 2 9 1 c m N l L n t N b 2 5 l d G F y e S w x f S Z x d W 9 0 O y w m c X V v d D t T Z W N 0 a W 9 u M S 9 F e H B C V m F s c H k v U 2 9 1 c m N l L n t P b m x p b m U s M n 0 m c X V v d D s s J n F 1 b 3 Q 7 U 2 V j d G l v b j E v R X h w Q l Z h b H B 5 L 1 N v d X J j Z S 5 7 T m V 3 c 3 B h c G V y L D N 9 J n F 1 b 3 Q 7 L C Z x d W 9 0 O 1 N l Y 3 R p b 2 4 x L 0 V 4 c E J W Y W x w e S 9 T b 3 V y Y 2 U u e 1 J h Z G l v L 1 R W L D R 9 J n F 1 b 3 Q 7 L C Z x d W 9 0 O 1 N l Y 3 R p b 2 4 x L 0 V 4 c E J W Y W x w e S 9 T b 3 V y Y 2 U u e 1 B y a W 5 0 c y w 1 f S Z x d W 9 0 O y w m c X V v d D t T Z W N 0 a W 9 u M S 9 F e H B C V m F s c H k v U 2 9 1 c m N l L n t T a W d u Y W d l L D Z 9 J n F 1 b 3 Q 7 L C Z x d W 9 0 O 1 N l Y 3 R p b 2 4 x L 0 V 4 c E J W Y W x w e S 9 T b 3 V y Y 2 U u e 0 F k d m V y d G l z a W 5 n I F N l c n Z p Y 2 V z L D d 9 J n F 1 b 3 Q 7 L C Z x d W 9 0 O 1 N l Y 3 R p b 2 4 x L 0 V 4 c E J W Y W x w e S 9 T b 3 V y Y 2 U u e 1 N l c n Z p Y 2 V z L D h 9 J n F 1 b 3 Q 7 L C Z x d W 9 0 O 1 N l Y 3 R p b 2 4 x L 0 V 4 c E J W Y W x w e S 9 T b 3 V y Y 2 U u e 1 R y Y X Z l b C 9 U c m F u c 3 B v c n Q s O X 0 m c X V v d D s s J n F 1 b 3 Q 7 U 2 V j d G l v b j E v R X h w Q l Z h b H B 5 L 1 N v d X J j Z S 5 7 T W F 0 Z X J p Y W x z L 1 N 1 c H B s a W V z L D E w f S Z x d W 9 0 O y w m c X V v d D t T Z W N 0 a W 9 u M S 9 F e H B C V m F s c H k v U 2 9 1 c m N l L n t P Z m Z p Y 2 U g U 3 B h Y 2 U s M T F 9 J n F 1 b 3 Q 7 L C Z x d W 9 0 O 1 N l Y 3 R p b 2 4 x L 0 V 4 c E J W Y W x w e S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Q l Z h b H B 5 L 1 N v d X J j Z S 5 7 V m V u Z G 9 y L D B 9 J n F 1 b 3 Q 7 L C Z x d W 9 0 O 1 N l Y 3 R p b 2 4 x L 0 V 4 c E J W Y W x w e S 9 T b 3 V y Y 2 U u e 0 1 v b m V 0 Y X J 5 L D F 9 J n F 1 b 3 Q 7 L C Z x d W 9 0 O 1 N l Y 3 R p b 2 4 x L 0 V 4 c E J W Y W x w e S 9 T b 3 V y Y 2 U u e 0 9 u b G l u Z S w y f S Z x d W 9 0 O y w m c X V v d D t T Z W N 0 a W 9 u M S 9 F e H B C V m F s c H k v U 2 9 1 c m N l L n t O Z X d z c G F w Z X I s M 3 0 m c X V v d D s s J n F 1 b 3 Q 7 U 2 V j d G l v b j E v R X h w Q l Z h b H B 5 L 1 N v d X J j Z S 5 7 U m F k a W 8 v V F Y s N H 0 m c X V v d D s s J n F 1 b 3 Q 7 U 2 V j d G l v b j E v R X h w Q l Z h b H B 5 L 1 N v d X J j Z S 5 7 U H J p b n R z L D V 9 J n F 1 b 3 Q 7 L C Z x d W 9 0 O 1 N l Y 3 R p b 2 4 x L 0 V 4 c E J W Y W x w e S 9 T b 3 V y Y 2 U u e 1 N p Z 2 5 h Z 2 U s N n 0 m c X V v d D s s J n F 1 b 3 Q 7 U 2 V j d G l v b j E v R X h w Q l Z h b H B 5 L 1 N v d X J j Z S 5 7 Q W R 2 Z X J 0 a X N p b m c g U 2 V y d m l j Z X M s N 3 0 m c X V v d D s s J n F 1 b 3 Q 7 U 2 V j d G l v b j E v R X h w Q l Z h b H B 5 L 1 N v d X J j Z S 5 7 U 2 V y d m l j Z X M s O H 0 m c X V v d D s s J n F 1 b 3 Q 7 U 2 V j d G l v b j E v R X h w Q l Z h b H B 5 L 1 N v d X J j Z S 5 7 V H J h d m V s L 1 R y Y W 5 z c G 9 y d C w 5 f S Z x d W 9 0 O y w m c X V v d D t T Z W N 0 a W 9 u M S 9 F e H B C V m F s c H k v U 2 9 1 c m N l L n t N Y X R l c m l h b H M v U 3 V w c G x p Z X M s M T B 9 J n F 1 b 3 Q 7 L C Z x d W 9 0 O 1 N l Y 3 R p b 2 4 x L 0 V 4 c E J W Y W x w e S 9 T b 3 V y Y 2 U u e 0 9 m Z m l j Z S B T c G F j Z S w x M X 0 m c X V v d D s s J n F 1 b 3 Q 7 U 2 V j d G l v b j E v R X h w Q l Z h b H B 5 L 1 N v d X J j Z S 5 7 R m V l c y B c d T A w M j Y g T 3 R o Z X I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C V m F s c H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N X Y X d 6 b 2 5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i Z m U y M G Q 2 L T Z l Z D Q t N G R k M y 1 i Z G Y z L W E 3 Y z M y Y W Y z O T l j M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n R y a W J 1 d G 9 y J n F 1 b 3 Q 7 L C Z x d W 9 0 O 0 N v b W 1 1 b m l 0 e S Z x d W 9 0 O y w m c X V v d D t U e X B l J n F 1 b 3 Q 7 L C Z x d W 9 0 O 0 1 v b m V 0 Y X J 5 J n F 1 b 3 Q 7 L C Z x d W 9 0 O 0 5 v c m 1 h b C Z x d W 9 0 O y w m c X V v d D t T Z W x m L U N v b n R y a W J 1 d G l v b i Z x d W 9 0 O 1 0 i I C 8 + P E V u d H J 5 I F R 5 c G U 9 I k Z p b G x D b 2 x 1 b W 5 U e X B l c y I g V m F s d W U 9 I n N B Q U F B Q U F B Q S I g L z 4 8 R W 5 0 c n k g V H l w Z T 0 i R m l s b E x h c 3 R V c G R h d G V k I i B W Y W x 1 Z T 0 i Z D I w M j Q t M D Y t M D d U M T c 6 N D g 6 M T E u O D Q 5 M D Q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R D V 2 F 3 e m 9 u Z W s v U 2 9 1 c m N l L n t D b 2 5 0 c m l i d X R v c i w w f S Z x d W 9 0 O y w m c X V v d D t T Z W N 0 a W 9 u M S 9 D b 2 5 0 Q 1 d h d 3 p v b m V r L 1 N v d X J j Z S 5 7 Q 2 9 t b X V u a X R 5 L D F 9 J n F 1 b 3 Q 7 L C Z x d W 9 0 O 1 N l Y 3 R p b 2 4 x L 0 N v b n R D V 2 F 3 e m 9 u Z W s v U 2 9 1 c m N l L n t U e X B l L D J 9 J n F 1 b 3 Q 7 L C Z x d W 9 0 O 1 N l Y 3 R p b 2 4 x L 0 N v b n R D V 2 F 3 e m 9 u Z W s v U 2 9 1 c m N l L n t N b 2 5 l d G F y e S w z f S Z x d W 9 0 O y w m c X V v d D t T Z W N 0 a W 9 u M S 9 D b 2 5 0 Q 1 d h d 3 p v b m V r L 1 N v d X J j Z S 5 7 T m 9 y b W F s L D R 9 J n F 1 b 3 Q 7 L C Z x d W 9 0 O 1 N l Y 3 R p b 2 4 x L 0 N v b n R D V 2 F 3 e m 9 u Z W s v U 2 9 1 c m N l L n t T Z W x m L U N v b n R y a W J 1 d G l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b 2 5 0 Q 1 d h d 3 p v b m V r L 1 N v d X J j Z S 5 7 Q 2 9 u d H J p Y n V 0 b 3 I s M H 0 m c X V v d D s s J n F 1 b 3 Q 7 U 2 V j d G l v b j E v Q 2 9 u d E N X Y X d 6 b 2 5 l a y 9 T b 3 V y Y 2 U u e 0 N v b W 1 1 b m l 0 e S w x f S Z x d W 9 0 O y w m c X V v d D t T Z W N 0 a W 9 u M S 9 D b 2 5 0 Q 1 d h d 3 p v b m V r L 1 N v d X J j Z S 5 7 V H l w Z S w y f S Z x d W 9 0 O y w m c X V v d D t T Z W N 0 a W 9 u M S 9 D b 2 5 0 Q 1 d h d 3 p v b m V r L 1 N v d X J j Z S 5 7 T W 9 u Z X R h c n k s M 3 0 m c X V v d D s s J n F 1 b 3 Q 7 U 2 V j d G l v b j E v Q 2 9 u d E N X Y X d 6 b 2 5 l a y 9 T b 3 V y Y 2 U u e 0 5 v c m 1 h b C w 0 f S Z x d W 9 0 O y w m c X V v d D t T Z W N 0 a W 9 u M S 9 D b 2 5 0 Q 1 d h d 3 p v b m V r L 1 N v d X J j Z S 5 7 U 2 V s Z i 1 D b 2 5 0 c m l i d X R p b 2 4 s N X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b 2 5 0 Q 1 d h d 3 p v b m V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N X Y X d 6 b 2 5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V m M z Q 0 M m R h L T I 2 Z m Y t N D V l O S 0 5 M W J m L T g 4 M G U x M z U 0 N D A 1 N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2 L T A 3 V D E 4 O j A y O j A 1 L j U w M T Q 5 M T Z a I i A v P j x F b n R y e S B U e X B l P S J G a W x s Q 2 9 s d W 1 u V H l w Z X M i I F Z h b H V l P S J z Q U F B Q U F B Q U F B Q U F B Q U F B Q U F B P T 0 i I C 8 + P E V u d H J 5 I F R 5 c G U 9 I k Z p b G x D b 2 x 1 b W 5 O Y W 1 l c y I g V m F s d W U 9 I n N b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N X Y X d 6 b 2 5 l a y 9 T b 3 V y Y 2 U u e 1 Z l b m R v c i w w f S Z x d W 9 0 O y w m c X V v d D t T Z W N 0 a W 9 u M S 9 F e H B D V 2 F 3 e m 9 u Z W s v U 2 9 1 c m N l L n t N b 2 5 l d G F y e S w x f S Z x d W 9 0 O y w m c X V v d D t T Z W N 0 a W 9 u M S 9 F e H B D V 2 F 3 e m 9 u Z W s v U 2 9 1 c m N l L n t P b m x p b m U s M n 0 m c X V v d D s s J n F 1 b 3 Q 7 U 2 V j d G l v b j E v R X h w Q 1 d h d 3 p v b m V r L 1 N v d X J j Z S 5 7 T m V 3 c 3 B h c G V y L D N 9 J n F 1 b 3 Q 7 L C Z x d W 9 0 O 1 N l Y 3 R p b 2 4 x L 0 V 4 c E N X Y X d 6 b 2 5 l a y 9 T b 3 V y Y 2 U u e 1 J h Z G l v L 1 R W L D R 9 J n F 1 b 3 Q 7 L C Z x d W 9 0 O 1 N l Y 3 R p b 2 4 x L 0 V 4 c E N X Y X d 6 b 2 5 l a y 9 T b 3 V y Y 2 U u e 1 B y a W 5 0 c y w 1 f S Z x d W 9 0 O y w m c X V v d D t T Z W N 0 a W 9 u M S 9 F e H B D V 2 F 3 e m 9 u Z W s v U 2 9 1 c m N l L n t T a W d u Y W d l L D Z 9 J n F 1 b 3 Q 7 L C Z x d W 9 0 O 1 N l Y 3 R p b 2 4 x L 0 V 4 c E N X Y X d 6 b 2 5 l a y 9 T b 3 V y Y 2 U u e 0 F k d m V y d G l z a W 5 n I F N l c n Z p Y 2 V z L D d 9 J n F 1 b 3 Q 7 L C Z x d W 9 0 O 1 N l Y 3 R p b 2 4 x L 0 V 4 c E N X Y X d 6 b 2 5 l a y 9 T b 3 V y Y 2 U u e 1 N l c n Z p Y 2 V z L D h 9 J n F 1 b 3 Q 7 L C Z x d W 9 0 O 1 N l Y 3 R p b 2 4 x L 0 V 4 c E N X Y X d 6 b 2 5 l a y 9 T b 3 V y Y 2 U u e 1 R y Y X Z l b C 9 U c m F u c 3 B v c n Q s O X 0 m c X V v d D s s J n F 1 b 3 Q 7 U 2 V j d G l v b j E v R X h w Q 1 d h d 3 p v b m V r L 1 N v d X J j Z S 5 7 T W F 0 Z X J p Y W x z L 1 N 1 c H B s a W V z L D E w f S Z x d W 9 0 O y w m c X V v d D t T Z W N 0 a W 9 u M S 9 F e H B D V 2 F 3 e m 9 u Z W s v U 2 9 1 c m N l L n t P Z m Z p Y 2 U g U 3 B h Y 2 U s M T F 9 J n F 1 b 3 Q 7 L C Z x d W 9 0 O 1 N l Y 3 R p b 2 4 x L 0 V 4 c E N X Y X d 6 b 2 5 l a y 9 T b 3 V y Y 2 U u e 0 Z l Z X M g X H U w M D I 2 I E 9 0 a G V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X h w Q 1 d h d 3 p v b m V r L 1 N v d X J j Z S 5 7 V m V u Z G 9 y L D B 9 J n F 1 b 3 Q 7 L C Z x d W 9 0 O 1 N l Y 3 R p b 2 4 x L 0 V 4 c E N X Y X d 6 b 2 5 l a y 9 T b 3 V y Y 2 U u e 0 1 v b m V 0 Y X J 5 L D F 9 J n F 1 b 3 Q 7 L C Z x d W 9 0 O 1 N l Y 3 R p b 2 4 x L 0 V 4 c E N X Y X d 6 b 2 5 l a y 9 T b 3 V y Y 2 U u e 0 9 u b G l u Z S w y f S Z x d W 9 0 O y w m c X V v d D t T Z W N 0 a W 9 u M S 9 F e H B D V 2 F 3 e m 9 u Z W s v U 2 9 1 c m N l L n t O Z X d z c G F w Z X I s M 3 0 m c X V v d D s s J n F 1 b 3 Q 7 U 2 V j d G l v b j E v R X h w Q 1 d h d 3 p v b m V r L 1 N v d X J j Z S 5 7 U m F k a W 8 v V F Y s N H 0 m c X V v d D s s J n F 1 b 3 Q 7 U 2 V j d G l v b j E v R X h w Q 1 d h d 3 p v b m V r L 1 N v d X J j Z S 5 7 U H J p b n R z L D V 9 J n F 1 b 3 Q 7 L C Z x d W 9 0 O 1 N l Y 3 R p b 2 4 x L 0 V 4 c E N X Y X d 6 b 2 5 l a y 9 T b 3 V y Y 2 U u e 1 N p Z 2 5 h Z 2 U s N n 0 m c X V v d D s s J n F 1 b 3 Q 7 U 2 V j d G l v b j E v R X h w Q 1 d h d 3 p v b m V r L 1 N v d X J j Z S 5 7 Q W R 2 Z X J 0 a X N p b m c g U 2 V y d m l j Z X M s N 3 0 m c X V v d D s s J n F 1 b 3 Q 7 U 2 V j d G l v b j E v R X h w Q 1 d h d 3 p v b m V r L 1 N v d X J j Z S 5 7 U 2 V y d m l j Z X M s O H 0 m c X V v d D s s J n F 1 b 3 Q 7 U 2 V j d G l v b j E v R X h w Q 1 d h d 3 p v b m V r L 1 N v d X J j Z S 5 7 V H J h d m V s L 1 R y Y W 5 z c G 9 y d C w 5 f S Z x d W 9 0 O y w m c X V v d D t T Z W N 0 a W 9 u M S 9 F e H B D V 2 F 3 e m 9 u Z W s v U 2 9 1 c m N l L n t N Y X R l c m l h b H M v U 3 V w c G x p Z X M s M T B 9 J n F 1 b 3 Q 7 L C Z x d W 9 0 O 1 N l Y 3 R p b 2 4 x L 0 V 4 c E N X Y X d 6 b 2 5 l a y 9 T b 3 V y Y 2 U u e 0 9 m Z m l j Z S B T c G F j Z S w x M X 0 m c X V v d D s s J n F 1 b 3 Q 7 U 2 V j d G l v b j E v R X h w Q 1 d h d 3 p v b m V r L 1 N v d X J j Z S 5 7 R m V l c y B c d T A w M j Y g T 3 R o Z X I s M T J 9 J n F 1 b 3 Q 7 X S w m c X V v d D t S Z W x h d G l v b n N o a X B J b m Z v J n F 1 b 3 Q 7 O l t d f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F e H B D V 2 F 3 e m 9 u Z W s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Z W 5 z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E w M W F i Y y 0 3 Z D g 0 L T Q y Z D M t Y j M 4 Y i 0 0 O T Z h N m Y y Z D g 4 Y z M i I C 8 + P E V u d H J 5 I F R 5 c G U 9 I k Z p b G x U Y X J n Z X Q i I F Z h b H V l P S J z R X h w Z W 5 z Z X M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h b m R p Z G F 0 Z S Z x d W 9 0 O y w m c X V v d D t F b G V j d G 9 y Y W w g R G l z d H J p Y 3 Q m c X V v d D s s J n F 1 b 3 Q 7 V m V u Z G 9 y J n F 1 b 3 Q 7 L C Z x d W 9 0 O 0 1 v b m V 0 Y X J 5 J n F 1 b 3 Q 7 L C Z x d W 9 0 O 0 9 u b G l u Z S Z x d W 9 0 O y w m c X V v d D t O Z X d z c G F w Z X I m c X V v d D s s J n F 1 b 3 Q 7 U m F k a W 8 v V F Y m c X V v d D s s J n F 1 b 3 Q 7 U H J p b n R z J n F 1 b 3 Q 7 L C Z x d W 9 0 O 1 N p Z 2 5 h Z 2 U m c X V v d D s s J n F 1 b 3 Q 7 Q W R 2 Z X J 0 a X N p b m c g U 2 V y d m l j Z X M m c X V v d D s s J n F 1 b 3 Q 7 U 2 V y d m l j Z X M m c X V v d D s s J n F 1 b 3 Q 7 V H J h d m V s L 1 R y Y W 5 z c G 9 y d C Z x d W 9 0 O y w m c X V v d D t N Y X R l c m l h b H M v U 3 V w c G x p Z X M m c X V v d D s s J n F 1 b 3 Q 7 T 2 Z m a W N l I F N w Y W N l J n F 1 b 3 Q 7 L C Z x d W 9 0 O 0 Z l Z X M g X H U w M D I 2 I E 9 0 a G V y J n F 1 b 3 Q 7 X S I g L z 4 8 R W 5 0 c n k g V H l w Z T 0 i R m l s b E N v b H V t b l R 5 c G V z I i B W Y W x 1 Z T 0 i c 0 J n W U F B Q U F B Q U F B Q U F B Q U F B Q U F B I i A v P j x F b n R y e S B U e X B l P S J G a W x s T G F z d F V w Z G F 0 Z W Q i I F Z h b H V l P S J k M j A y N C 0 w N i 0 w N 1 Q x O D o x N z o 1 N S 4 z N D M z N z c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w Z W 5 z Z X M v Q X V 0 b 1 J l b W 9 2 Z W R D b 2 x 1 b W 5 z M S 5 7 Q 2 F u Z G l k Y X R l L D B 9 J n F 1 b 3 Q 7 L C Z x d W 9 0 O 1 N l Y 3 R p b 2 4 x L 0 V 4 c G V u c 2 V z L 0 F 1 d G 9 S Z W 1 v d m V k Q 2 9 s d W 1 u c z E u e 0 V s Z W N 0 b 3 J h b C B E a X N 0 c m l j d C w x f S Z x d W 9 0 O y w m c X V v d D t T Z W N 0 a W 9 u M S 9 F e H B l b n N l c y 9 B d X R v U m V t b 3 Z l Z E N v b H V t b n M x L n t W Z W 5 k b 3 I s M n 0 m c X V v d D s s J n F 1 b 3 Q 7 U 2 V j d G l v b j E v R X h w Z W 5 z Z X M v Q X V 0 b 1 J l b W 9 2 Z W R D b 2 x 1 b W 5 z M S 5 7 T W 9 u Z X R h c n k s M 3 0 m c X V v d D s s J n F 1 b 3 Q 7 U 2 V j d G l v b j E v R X h w Z W 5 z Z X M v Q X V 0 b 1 J l b W 9 2 Z W R D b 2 x 1 b W 5 z M S 5 7 T 2 5 s a W 5 l L D R 9 J n F 1 b 3 Q 7 L C Z x d W 9 0 O 1 N l Y 3 R p b 2 4 x L 0 V 4 c G V u c 2 V z L 0 F 1 d G 9 S Z W 1 v d m V k Q 2 9 s d W 1 u c z E u e 0 5 l d 3 N w Y X B l c i w 1 f S Z x d W 9 0 O y w m c X V v d D t T Z W N 0 a W 9 u M S 9 F e H B l b n N l c y 9 B d X R v U m V t b 3 Z l Z E N v b H V t b n M x L n t S Y W R p b y 9 U V i w 2 f S Z x d W 9 0 O y w m c X V v d D t T Z W N 0 a W 9 u M S 9 F e H B l b n N l c y 9 B d X R v U m V t b 3 Z l Z E N v b H V t b n M x L n t Q c m l u d H M s N 3 0 m c X V v d D s s J n F 1 b 3 Q 7 U 2 V j d G l v b j E v R X h w Z W 5 z Z X M v Q X V 0 b 1 J l b W 9 2 Z W R D b 2 x 1 b W 5 z M S 5 7 U 2 l n b m F n Z S w 4 f S Z x d W 9 0 O y w m c X V v d D t T Z W N 0 a W 9 u M S 9 F e H B l b n N l c y 9 B d X R v U m V t b 3 Z l Z E N v b H V t b n M x L n t B Z H Z l c n R p c 2 l u Z y B T Z X J 2 a W N l c y w 5 f S Z x d W 9 0 O y w m c X V v d D t T Z W N 0 a W 9 u M S 9 F e H B l b n N l c y 9 B d X R v U m V t b 3 Z l Z E N v b H V t b n M x L n t T Z X J 2 a W N l c y w x M H 0 m c X V v d D s s J n F 1 b 3 Q 7 U 2 V j d G l v b j E v R X h w Z W 5 z Z X M v Q X V 0 b 1 J l b W 9 2 Z W R D b 2 x 1 b W 5 z M S 5 7 V H J h d m V s L 1 R y Y W 5 z c G 9 y d C w x M X 0 m c X V v d D s s J n F 1 b 3 Q 7 U 2 V j d G l v b j E v R X h w Z W 5 z Z X M v Q X V 0 b 1 J l b W 9 2 Z W R D b 2 x 1 b W 5 z M S 5 7 T W F 0 Z X J p Y W x z L 1 N 1 c H B s a W V z L D E y f S Z x d W 9 0 O y w m c X V v d D t T Z W N 0 a W 9 u M S 9 F e H B l b n N l c y 9 B d X R v U m V t b 3 Z l Z E N v b H V t b n M x L n t P Z m Z p Y 2 U g U 3 B h Y 2 U s M T N 9 J n F 1 b 3 Q 7 L C Z x d W 9 0 O 1 N l Y 3 R p b 2 4 x L 0 V 4 c G V u c 2 V z L 0 F 1 d G 9 S Z W 1 v d m V k Q 2 9 s d W 1 u c z E u e 0 Z l Z X M g X H U w M D I 2 I E 9 0 a G V y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R X h w Z W 5 z Z X M v Q X V 0 b 1 J l b W 9 2 Z W R D b 2 x 1 b W 5 z M S 5 7 Q 2 F u Z G l k Y X R l L D B 9 J n F 1 b 3 Q 7 L C Z x d W 9 0 O 1 N l Y 3 R p b 2 4 x L 0 V 4 c G V u c 2 V z L 0 F 1 d G 9 S Z W 1 v d m V k Q 2 9 s d W 1 u c z E u e 0 V s Z W N 0 b 3 J h b C B E a X N 0 c m l j d C w x f S Z x d W 9 0 O y w m c X V v d D t T Z W N 0 a W 9 u M S 9 F e H B l b n N l c y 9 B d X R v U m V t b 3 Z l Z E N v b H V t b n M x L n t W Z W 5 k b 3 I s M n 0 m c X V v d D s s J n F 1 b 3 Q 7 U 2 V j d G l v b j E v R X h w Z W 5 z Z X M v Q X V 0 b 1 J l b W 9 2 Z W R D b 2 x 1 b W 5 z M S 5 7 T W 9 u Z X R h c n k s M 3 0 m c X V v d D s s J n F 1 b 3 Q 7 U 2 V j d G l v b j E v R X h w Z W 5 z Z X M v Q X V 0 b 1 J l b W 9 2 Z W R D b 2 x 1 b W 5 z M S 5 7 T 2 5 s a W 5 l L D R 9 J n F 1 b 3 Q 7 L C Z x d W 9 0 O 1 N l Y 3 R p b 2 4 x L 0 V 4 c G V u c 2 V z L 0 F 1 d G 9 S Z W 1 v d m V k Q 2 9 s d W 1 u c z E u e 0 5 l d 3 N w Y X B l c i w 1 f S Z x d W 9 0 O y w m c X V v d D t T Z W N 0 a W 9 u M S 9 F e H B l b n N l c y 9 B d X R v U m V t b 3 Z l Z E N v b H V t b n M x L n t S Y W R p b y 9 U V i w 2 f S Z x d W 9 0 O y w m c X V v d D t T Z W N 0 a W 9 u M S 9 F e H B l b n N l c y 9 B d X R v U m V t b 3 Z l Z E N v b H V t b n M x L n t Q c m l u d H M s N 3 0 m c X V v d D s s J n F 1 b 3 Q 7 U 2 V j d G l v b j E v R X h w Z W 5 z Z X M v Q X V 0 b 1 J l b W 9 2 Z W R D b 2 x 1 b W 5 z M S 5 7 U 2 l n b m F n Z S w 4 f S Z x d W 9 0 O y w m c X V v d D t T Z W N 0 a W 9 u M S 9 F e H B l b n N l c y 9 B d X R v U m V t b 3 Z l Z E N v b H V t b n M x L n t B Z H Z l c n R p c 2 l u Z y B T Z X J 2 a W N l c y w 5 f S Z x d W 9 0 O y w m c X V v d D t T Z W N 0 a W 9 u M S 9 F e H B l b n N l c y 9 B d X R v U m V t b 3 Z l Z E N v b H V t b n M x L n t T Z X J 2 a W N l c y w x M H 0 m c X V v d D s s J n F 1 b 3 Q 7 U 2 V j d G l v b j E v R X h w Z W 5 z Z X M v Q X V 0 b 1 J l b W 9 2 Z W R D b 2 x 1 b W 5 z M S 5 7 V H J h d m V s L 1 R y Y W 5 z c G 9 y d C w x M X 0 m c X V v d D s s J n F 1 b 3 Q 7 U 2 V j d G l v b j E v R X h w Z W 5 z Z X M v Q X V 0 b 1 J l b W 9 2 Z W R D b 2 x 1 b W 5 z M S 5 7 T W F 0 Z X J p Y W x z L 1 N 1 c H B s a W V z L D E y f S Z x d W 9 0 O y w m c X V v d D t T Z W N 0 a W 9 u M S 9 F e H B l b n N l c y 9 B d X R v U m V t b 3 Z l Z E N v b H V t b n M x L n t P Z m Z p Y 2 U g U 3 B h Y 2 U s M T N 9 J n F 1 b 3 Q 7 L C Z x d W 9 0 O 1 N l Y 3 R p b 2 4 x L 0 V 4 c G V u c 2 V z L 0 F 1 d G 9 S Z W 1 v d m V k Q 2 9 s d W 1 u c z E u e 0 Z l Z X M g X H U w M D I 2 I E 9 0 a G V y L D E 0 f S Z x d W 9 0 O 1 0 s J n F 1 b 3 Q 7 U m V s Y X R p b 2 5 z a G l w S W 5 m b y Z x d W 9 0 O z p b X X 0 i I C 8 + P E V u d H J 5 I F R 5 c G U 9 I k Z p b G x D b 3 V u d C I g V m F s d W U 9 I m w x M T M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X h w Z W 5 z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Z W 5 z Z X M v U 2 V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j b 2 5 2 Z X J 0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E d X B s a W N h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Z W 5 z Z X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Z W 5 z Z X M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Z W 5 z Z X M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Z W 5 z Z X M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M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h k M G U z N T I t Z j l l N S 0 0 Y 2 V l L T l m Z j M t O T d l N m I y N 2 Q w O W E y I i A v P j x F b n R y e S B U e X B l P S J G a W x s V G F y Z 2 V 0 I i B W Y W x 1 Z T 0 i c 0 N v b n R y a W J 1 d G l v b n M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A 3 V D E 4 O j E 4 O j Q 2 L j A 3 O T I x N j R a I i A v P j x F b n R y e S B U e X B l P S J G a W x s Q 2 9 s d W 1 u V H l w Z X M i I F Z h b H V l P S J z Q m d Z Q U F B Q U F B Q U E 9 I i A v P j x F b n R y e S B U e X B l P S J G a W x s Q 2 9 s d W 1 u T m F t Z X M i I F Z h b H V l P S J z W y Z x d W 9 0 O 0 N h b m R p Z G F 0 Z S Z x d W 9 0 O y w m c X V v d D t F b G V j d G 9 y Y W w g R G l z d H J p Y 3 Q m c X V v d D s s J n F 1 b 3 Q 7 Q 2 9 u d H J p Y n V 0 b 3 I m c X V v d D s s J n F 1 b 3 Q 7 Q 2 9 t b X V u a X R 5 J n F 1 b 3 Q 7 L C Z x d W 9 0 O 1 R 5 c G U m c X V v d D s s J n F 1 b 3 Q 7 T W 9 u Z X R h c n k m c X V v d D s s J n F 1 b 3 Q 7 T m 9 y b W F s J n F 1 b 3 Q 7 L C Z x d W 9 0 O 1 N l b G Y t Q 2 9 u d H J p Y n V 0 a W 9 u J n F 1 b 3 Q 7 X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d H J p Y n V 0 a W 9 u c y 9 B d X R v U m V t b 3 Z l Z E N v b H V t b n M x L n t D Y W 5 k a W R h d G U s M H 0 m c X V v d D s s J n F 1 b 3 Q 7 U 2 V j d G l v b j E v Q 2 9 u d H J p Y n V 0 a W 9 u c y 9 B d X R v U m V t b 3 Z l Z E N v b H V t b n M x L n t F b G V j d G 9 y Y W w g R G l z d H J p Y 3 Q s M X 0 m c X V v d D s s J n F 1 b 3 Q 7 U 2 V j d G l v b j E v Q 2 9 u d H J p Y n V 0 a W 9 u c y 9 B d X R v U m V t b 3 Z l Z E N v b H V t b n M x L n t D b 2 5 0 c m l i d X R v c i w y f S Z x d W 9 0 O y w m c X V v d D t T Z W N 0 a W 9 u M S 9 D b 2 5 0 c m l i d X R p b 2 5 z L 0 F 1 d G 9 S Z W 1 v d m V k Q 2 9 s d W 1 u c z E u e 0 N v b W 1 1 b m l 0 e S w z f S Z x d W 9 0 O y w m c X V v d D t T Z W N 0 a W 9 u M S 9 D b 2 5 0 c m l i d X R p b 2 5 z L 0 F 1 d G 9 S Z W 1 v d m V k Q 2 9 s d W 1 u c z E u e 1 R 5 c G U s N H 0 m c X V v d D s s J n F 1 b 3 Q 7 U 2 V j d G l v b j E v Q 2 9 u d H J p Y n V 0 a W 9 u c y 9 B d X R v U m V t b 3 Z l Z E N v b H V t b n M x L n t N b 2 5 l d G F y e S w 1 f S Z x d W 9 0 O y w m c X V v d D t T Z W N 0 a W 9 u M S 9 D b 2 5 0 c m l i d X R p b 2 5 z L 0 F 1 d G 9 S Z W 1 v d m V k Q 2 9 s d W 1 u c z E u e 0 5 v c m 1 h b C w 2 f S Z x d W 9 0 O y w m c X V v d D t T Z W N 0 a W 9 u M S 9 D b 2 5 0 c m l i d X R p b 2 5 z L 0 F 1 d G 9 S Z W 1 v d m V k Q 2 9 s d W 1 u c z E u e 1 N l b G Y t Q 2 9 u d H J p Y n V 0 a W 9 u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v b n R y a W J 1 d G l v b n M v Q X V 0 b 1 J l b W 9 2 Z W R D b 2 x 1 b W 5 z M S 5 7 Q 2 F u Z G l k Y X R l L D B 9 J n F 1 b 3 Q 7 L C Z x d W 9 0 O 1 N l Y 3 R p b 2 4 x L 0 N v b n R y a W J 1 d G l v b n M v Q X V 0 b 1 J l b W 9 2 Z W R D b 2 x 1 b W 5 z M S 5 7 R W x l Y 3 R v c m F s I E R p c 3 R y a W N 0 L D F 9 J n F 1 b 3 Q 7 L C Z x d W 9 0 O 1 N l Y 3 R p b 2 4 x L 0 N v b n R y a W J 1 d G l v b n M v Q X V 0 b 1 J l b W 9 2 Z W R D b 2 x 1 b W 5 z M S 5 7 Q 2 9 u d H J p Y n V 0 b 3 I s M n 0 m c X V v d D s s J n F 1 b 3 Q 7 U 2 V j d G l v b j E v Q 2 9 u d H J p Y n V 0 a W 9 u c y 9 B d X R v U m V t b 3 Z l Z E N v b H V t b n M x L n t D b 2 1 t d W 5 p d H k s M 3 0 m c X V v d D s s J n F 1 b 3 Q 7 U 2 V j d G l v b j E v Q 2 9 u d H J p Y n V 0 a W 9 u c y 9 B d X R v U m V t b 3 Z l Z E N v b H V t b n M x L n t U e X B l L D R 9 J n F 1 b 3 Q 7 L C Z x d W 9 0 O 1 N l Y 3 R p b 2 4 x L 0 N v b n R y a W J 1 d G l v b n M v Q X V 0 b 1 J l b W 9 2 Z W R D b 2 x 1 b W 5 z M S 5 7 T W 9 u Z X R h c n k s N X 0 m c X V v d D s s J n F 1 b 3 Q 7 U 2 V j d G l v b j E v Q 2 9 u d H J p Y n V 0 a W 9 u c y 9 B d X R v U m V t b 3 Z l Z E N v b H V t b n M x L n t O b 3 J t Y W w s N n 0 m c X V v d D s s J n F 1 b 3 Q 7 U 2 V j d G l v b j E v Q 2 9 u d H J p Y n V 0 a W 9 u c y 9 B d X R v U m V t b 3 Z l Z E N v b H V t b n M x L n t T Z W x m L U N v b n R y a W J 1 d G l v b i w 3 f S Z x d W 9 0 O 1 0 s J n F 1 b 3 Q 7 U m V s Y X R p b 2 5 z a G l w S W 5 m b y Z x d W 9 0 O z p b X X 0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D b 3 V u d C I g V m F s d W U 9 I m w 1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b 2 5 0 c m l i d X R p b 2 5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2 V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2 N v b n Z l c n R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R H V w b G l j Y X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1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X B s Y W N l Z C U y M F Z h b H V l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1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X B s Y W N l Z C U y M F Z h b H V l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1 J l c G x h Y 2 V k J T I w V m F s d W U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V u c 2 V z L 0 V 4 c G F u Z G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l i d X R p b 2 5 z L 0 V 4 c G F u Z G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d N Y 0 1 l Z W t p b i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Q 1 d h d 3 p v b m V r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H T W N N Z W V r a W 4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a W J 1 d G l v b n M v U m V w b G F j Z W Q l M j B W Y W x 1 Z T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E p X Z X l h b G x v b k F y b X N 0 c m 9 u Z y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S l d l e W F s b G 9 u Q X J t c 3 R y b 2 5 n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Q 0 J l b n d l b G w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N C Z W 5 3 Z W x s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l b n N l c y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p Y n V 0 a W 9 u c y 9 G a W x 0 Z X J l Z C U y M F J v d 3 M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O W q w t B B O t E g u p i 7 R v n Z / M A A A A A A g A A A A A A A 2 Y A A M A A A A A Q A A A A 0 I V Y J + x 3 N m 0 Z h / J i 2 / h Z g Q A A A A A E g A A A o A A A A B A A A A B s v 0 3 7 z I V b g U M 6 L 1 t n p u w Z U A A A A H w T n B d 7 K Q u K s P t 9 X b + Y U P r E O i G j e r t x d V T g 6 A r 7 5 E H K k b D S 3 i 8 c r j h j g O 9 a P s 7 4 Q V 1 F 6 p W C E d g W P M C d Y L U w e 6 m z v H 8 w G F F 0 y Q 7 0 l V 6 5 Z c m z F A A A A J Y y w 6 X 1 P j p 3 G 6 h 5 / X a M q + X N R 4 z R < / D a t a M a s h u p > 
</file>

<file path=customXml/itemProps1.xml><?xml version="1.0" encoding="utf-8"?>
<ds:datastoreItem xmlns:ds="http://schemas.openxmlformats.org/officeDocument/2006/customXml" ds:itemID="{9B32FC6F-DEF0-423F-A24E-814DE70940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Contributions</vt:lpstr>
      <vt:lpstr>Expenses</vt:lpstr>
      <vt:lpstr>Dehcho</vt:lpstr>
      <vt:lpstr>Frame Lk</vt:lpstr>
      <vt:lpstr>Great Slave</vt:lpstr>
      <vt:lpstr>HR North</vt:lpstr>
      <vt:lpstr>HR South</vt:lpstr>
      <vt:lpstr>IN Boot Lk</vt:lpstr>
      <vt:lpstr>IN Twin Lk</vt:lpstr>
      <vt:lpstr>Kam Lk</vt:lpstr>
      <vt:lpstr>Mack Delta</vt:lpstr>
      <vt:lpstr>Monfwi</vt:lpstr>
      <vt:lpstr>Nahendeh</vt:lpstr>
      <vt:lpstr>Nunakput</vt:lpstr>
      <vt:lpstr>Range Lk</vt:lpstr>
      <vt:lpstr>Sahtu</vt:lpstr>
      <vt:lpstr>Thebacha</vt:lpstr>
      <vt:lpstr>TNW</vt:lpstr>
      <vt:lpstr>YK Centre</vt:lpstr>
      <vt:lpstr>YK North</vt:lpstr>
      <vt:lpstr>YK South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Dunbar</dc:creator>
  <cp:lastModifiedBy>Kay Sibbeston</cp:lastModifiedBy>
  <dcterms:created xsi:type="dcterms:W3CDTF">2024-01-19T20:40:49Z</dcterms:created>
  <dcterms:modified xsi:type="dcterms:W3CDTF">2024-06-07T18:22:10Z</dcterms:modified>
</cp:coreProperties>
</file>